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drawings/drawing1.xml" ContentType="application/vnd.openxmlformats-officedocument.drawing+xml"/>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Y:\Project\M500205_Bijdrage_Emissieregistratie\Data\Taakgroep verkeer\2021\Methoderapport\"/>
    </mc:Choice>
  </mc:AlternateContent>
  <xr:revisionPtr revIDLastSave="0" documentId="13_ncr:1_{2B933664-3BB3-4DDC-A9DF-60EFF7655D86}" xr6:coauthVersionLast="45" xr6:coauthVersionMax="45" xr10:uidLastSave="{00000000-0000-0000-0000-000000000000}"/>
  <bookViews>
    <workbookView xWindow="-120" yWindow="-120" windowWidth="38640" windowHeight="15840" xr2:uid="{00000000-000D-0000-FFFF-FFFF00000000}"/>
  </bookViews>
  <sheets>
    <sheet name="Contents" sheetId="1" r:id="rId1"/>
    <sheet name="Disclaimer" sheetId="75" r:id="rId2"/>
    <sheet name="2.1" sheetId="2" r:id="rId3"/>
    <sheet name="2.2" sheetId="3" r:id="rId4"/>
    <sheet name="2.3" sheetId="4" r:id="rId5"/>
    <sheet name="2.4" sheetId="5" r:id="rId6"/>
    <sheet name="2.5" sheetId="6" r:id="rId7"/>
    <sheet name="2.6" sheetId="7" r:id="rId8"/>
    <sheet name="2.7" sheetId="8" r:id="rId9"/>
    <sheet name="2.8" sheetId="74" r:id="rId10"/>
    <sheet name="3.1" sheetId="9" r:id="rId11"/>
    <sheet name="3.2" sheetId="12" r:id="rId12"/>
    <sheet name="3.3" sheetId="13" r:id="rId13"/>
    <sheet name="3.4" sheetId="14" r:id="rId14"/>
    <sheet name="3.5" sheetId="15" r:id="rId15"/>
    <sheet name="3.6" sheetId="16" r:id="rId16"/>
    <sheet name="3.7" sheetId="17" r:id="rId17"/>
    <sheet name="3.8" sheetId="18" r:id="rId18"/>
    <sheet name="3.9" sheetId="19" r:id="rId19"/>
    <sheet name="3.10" sheetId="20" r:id="rId20"/>
    <sheet name="3.11" sheetId="22" r:id="rId21"/>
    <sheet name="3.12" sheetId="77" r:id="rId22"/>
    <sheet name="3.13" sheetId="23" r:id="rId23"/>
    <sheet name="3.14" sheetId="24" r:id="rId24"/>
    <sheet name="4.1" sheetId="25" r:id="rId25"/>
    <sheet name="4.2" sheetId="26" r:id="rId26"/>
    <sheet name="4.3" sheetId="27" r:id="rId27"/>
    <sheet name="5.1" sheetId="76" r:id="rId28"/>
    <sheet name="5.2" sheetId="29" r:id="rId29"/>
    <sheet name="5.3" sheetId="30" r:id="rId30"/>
    <sheet name="5.4" sheetId="31" r:id="rId31"/>
    <sheet name="5.5" sheetId="32" r:id="rId32"/>
    <sheet name="5.6" sheetId="33" r:id="rId33"/>
    <sheet name="5.7" sheetId="34" r:id="rId34"/>
    <sheet name="5.8" sheetId="35" r:id="rId35"/>
    <sheet name="6.1" sheetId="36" r:id="rId36"/>
    <sheet name="6.2" sheetId="37" r:id="rId37"/>
    <sheet name="6.3" sheetId="38" r:id="rId38"/>
    <sheet name="7.1" sheetId="39" r:id="rId39"/>
    <sheet name="7.2" sheetId="40" r:id="rId40"/>
    <sheet name="7.3" sheetId="41" r:id="rId41"/>
    <sheet name="7.4" sheetId="42" r:id="rId42"/>
    <sheet name="7.5" sheetId="43" r:id="rId43"/>
    <sheet name="7.6" sheetId="44" r:id="rId44"/>
    <sheet name="7.7" sheetId="45" r:id="rId45"/>
    <sheet name="7.8" sheetId="46" r:id="rId46"/>
    <sheet name="7.9" sheetId="47" r:id="rId47"/>
    <sheet name="7.10" sheetId="48" r:id="rId48"/>
    <sheet name="7.11" sheetId="49" r:id="rId49"/>
    <sheet name="8.1" sheetId="50" r:id="rId50"/>
    <sheet name="8.2" sheetId="51" r:id="rId51"/>
    <sheet name="8.3" sheetId="52" r:id="rId52"/>
    <sheet name="8.4" sheetId="53" r:id="rId53"/>
    <sheet name="8.5" sheetId="54" r:id="rId54"/>
    <sheet name="8.6" sheetId="55" r:id="rId55"/>
    <sheet name="8.7" sheetId="56" r:id="rId56"/>
    <sheet name="8.8" sheetId="57" r:id="rId57"/>
    <sheet name="8.9" sheetId="58" r:id="rId58"/>
    <sheet name="8.10" sheetId="59" r:id="rId59"/>
    <sheet name="8.11" sheetId="60" r:id="rId60"/>
    <sheet name="8.12" sheetId="61" r:id="rId61"/>
    <sheet name="8.13" sheetId="62" r:id="rId62"/>
    <sheet name="8.14" sheetId="63" r:id="rId63"/>
    <sheet name="9.1" sheetId="64" r:id="rId64"/>
    <sheet name="9.2" sheetId="65" r:id="rId65"/>
    <sheet name="9.3" sheetId="66" r:id="rId66"/>
    <sheet name="9.4" sheetId="67" r:id="rId67"/>
    <sheet name="9.5" sheetId="68" r:id="rId68"/>
    <sheet name="9.6" sheetId="69" r:id="rId69"/>
    <sheet name="9.7" sheetId="70" r:id="rId70"/>
    <sheet name="9.8" sheetId="71" r:id="rId71"/>
    <sheet name="9.9" sheetId="72" r:id="rId72"/>
    <sheet name="9.10" sheetId="73" r:id="rId73"/>
  </sheets>
  <definedNames>
    <definedName name="_xlnm._FilterDatabase" localSheetId="72" hidden="1">'9.10'!$A$3:$D$25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4" i="8" l="1"/>
  <c r="K33" i="8"/>
  <c r="K32" i="8"/>
  <c r="K31" i="8"/>
  <c r="K30" i="8"/>
  <c r="K29" i="8"/>
  <c r="K28" i="8"/>
  <c r="K27" i="8"/>
  <c r="K26" i="8"/>
  <c r="K25" i="8"/>
  <c r="K24" i="8"/>
  <c r="K23" i="8"/>
  <c r="K22" i="8"/>
  <c r="K21" i="8"/>
  <c r="K20" i="8"/>
  <c r="K19" i="8"/>
  <c r="K3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B38" i="1" l="1"/>
  <c r="B36" i="1"/>
  <c r="B34" i="1"/>
  <c r="B35" i="1"/>
  <c r="B33" i="1"/>
  <c r="B37" i="1" l="1"/>
  <c r="J7" i="2" l="1"/>
  <c r="K7" i="2"/>
  <c r="L7" i="2"/>
  <c r="M7" i="2"/>
  <c r="R7" i="2"/>
  <c r="S7" i="2"/>
  <c r="T7" i="2"/>
  <c r="E7" i="2"/>
  <c r="F65" i="2"/>
  <c r="G65" i="2"/>
  <c r="H65" i="2"/>
  <c r="I65" i="2"/>
  <c r="J65" i="2"/>
  <c r="K65" i="2"/>
  <c r="L65" i="2"/>
  <c r="M65" i="2"/>
  <c r="N65" i="2"/>
  <c r="O65" i="2"/>
  <c r="P65" i="2"/>
  <c r="Q65" i="2"/>
  <c r="R65" i="2"/>
  <c r="S65" i="2"/>
  <c r="T65" i="2"/>
  <c r="U65" i="2"/>
  <c r="V65" i="2"/>
  <c r="W65" i="2"/>
  <c r="X65" i="2"/>
  <c r="Y65" i="2"/>
  <c r="Z65" i="2"/>
  <c r="AA65" i="2"/>
  <c r="E65" i="2"/>
  <c r="F6" i="2"/>
  <c r="F7" i="2" s="1"/>
  <c r="G6" i="2"/>
  <c r="G7" i="2" s="1"/>
  <c r="H6" i="2"/>
  <c r="H7" i="2" s="1"/>
  <c r="I6" i="2"/>
  <c r="I7" i="2" s="1"/>
  <c r="J6" i="2"/>
  <c r="K6" i="2"/>
  <c r="L6" i="2"/>
  <c r="M6" i="2"/>
  <c r="N6" i="2"/>
  <c r="N7" i="2" s="1"/>
  <c r="O6" i="2"/>
  <c r="O7" i="2" s="1"/>
  <c r="P6" i="2"/>
  <c r="P7" i="2" s="1"/>
  <c r="Q6" i="2"/>
  <c r="Q7" i="2" s="1"/>
  <c r="R6" i="2"/>
  <c r="S6" i="2"/>
  <c r="T6" i="2"/>
  <c r="U6" i="2"/>
  <c r="U7" i="2" s="1"/>
  <c r="V6" i="2"/>
  <c r="V7" i="2" s="1"/>
  <c r="W6" i="2"/>
  <c r="W7" i="2" s="1"/>
  <c r="X6" i="2"/>
  <c r="X7" i="2" s="1"/>
  <c r="Y6" i="2"/>
  <c r="Y7" i="2" s="1"/>
  <c r="Z6" i="2"/>
  <c r="Z7" i="2" s="1"/>
  <c r="AA6" i="2"/>
  <c r="AA7" i="2" s="1"/>
  <c r="AB6" i="2"/>
  <c r="AB7" i="2" s="1"/>
  <c r="AC6" i="2"/>
  <c r="AC7" i="2" s="1"/>
  <c r="AD6" i="2"/>
  <c r="AD7" i="2" s="1"/>
  <c r="AE6" i="2"/>
  <c r="AE7" i="2" s="1"/>
  <c r="AF6" i="2"/>
  <c r="AF7" i="2" s="1"/>
  <c r="AG6" i="2"/>
  <c r="AG7" i="2" s="1"/>
  <c r="AH6" i="2"/>
  <c r="AH7" i="2" s="1"/>
  <c r="E6" i="2"/>
  <c r="V6" i="1" l="1"/>
  <c r="V5" i="1"/>
  <c r="L40" i="1"/>
  <c r="L39" i="1"/>
  <c r="L38" i="1"/>
  <c r="L37" i="1"/>
  <c r="L11" i="1"/>
  <c r="B13" i="1" l="1"/>
  <c r="B7" i="1"/>
  <c r="V10" i="1" l="1"/>
  <c r="V9" i="1"/>
  <c r="V8" i="1"/>
  <c r="L36" i="1"/>
  <c r="L35" i="1"/>
  <c r="L34" i="1"/>
  <c r="L33" i="1"/>
  <c r="L32" i="1"/>
  <c r="L31" i="1"/>
  <c r="L30" i="1"/>
  <c r="L29" i="1"/>
  <c r="L28" i="1"/>
  <c r="L27" i="1"/>
  <c r="L26" i="1"/>
  <c r="V28" i="1"/>
  <c r="V27" i="1"/>
  <c r="V26" i="1"/>
  <c r="V25" i="1"/>
  <c r="V24" i="1"/>
  <c r="V23" i="1"/>
  <c r="V22" i="1"/>
  <c r="V21" i="1"/>
  <c r="V20" i="1"/>
  <c r="V19" i="1"/>
  <c r="V18" i="1"/>
  <c r="V17" i="1"/>
  <c r="V16" i="1"/>
  <c r="V15" i="1"/>
  <c r="V14" i="1"/>
  <c r="V13" i="1"/>
  <c r="V40" i="1"/>
  <c r="V39" i="1"/>
  <c r="V38" i="1"/>
  <c r="V37" i="1"/>
  <c r="V36" i="1"/>
  <c r="V35" i="1"/>
  <c r="V34" i="1"/>
  <c r="V33" i="1"/>
  <c r="V32" i="1"/>
  <c r="V31" i="1"/>
  <c r="L23" i="1"/>
  <c r="L22" i="1"/>
  <c r="L21" i="1"/>
  <c r="L18" i="1"/>
  <c r="L17" i="1"/>
  <c r="L16" i="1"/>
  <c r="L15" i="1"/>
  <c r="L14" i="1"/>
  <c r="L13" i="1"/>
  <c r="L12" i="1"/>
  <c r="L8" i="1"/>
  <c r="L7" i="1"/>
  <c r="L6" i="1"/>
  <c r="B40" i="1"/>
  <c r="B39" i="1"/>
  <c r="B32" i="1"/>
  <c r="B31" i="1"/>
  <c r="B30" i="1"/>
  <c r="B29" i="1"/>
  <c r="B28" i="1"/>
  <c r="B27" i="1"/>
  <c r="B26" i="1"/>
  <c r="B25" i="1" l="1"/>
  <c r="B24" i="1"/>
  <c r="B23" i="1"/>
  <c r="B19" i="1" l="1"/>
  <c r="B22" i="1"/>
  <c r="B21" i="1"/>
  <c r="B20" i="1"/>
  <c r="B18" i="1"/>
  <c r="B17" i="1"/>
  <c r="B16" i="1"/>
  <c r="B10" i="1"/>
  <c r="B12" i="1"/>
  <c r="B11" i="1"/>
  <c r="B9" i="1"/>
  <c r="B8" i="1"/>
  <c r="B6" i="1"/>
</calcChain>
</file>

<file path=xl/sharedStrings.xml><?xml version="1.0" encoding="utf-8"?>
<sst xmlns="http://schemas.openxmlformats.org/spreadsheetml/2006/main" count="6492" uniqueCount="1915">
  <si>
    <t>Set of tables of the methods report for calculating the emissions of transport in the Netherlands</t>
  </si>
  <si>
    <t>Greenhouse gas emissions</t>
  </si>
  <si>
    <t>To table of contents</t>
  </si>
  <si>
    <t>Table 2.1 Energy consumption data for greenhouse gas emission calculations</t>
  </si>
  <si>
    <t>Data source</t>
  </si>
  <si>
    <t>CRF category</t>
  </si>
  <si>
    <t>PJ</t>
  </si>
  <si>
    <t>Road transportation</t>
  </si>
  <si>
    <t>Petrol</t>
  </si>
  <si>
    <t>= I1-C1-B14-B12-B5-B1</t>
  </si>
  <si>
    <t>1A3b</t>
  </si>
  <si>
    <t>o.w. biopetrol</t>
  </si>
  <si>
    <t>= I8*A1</t>
  </si>
  <si>
    <t>Diesel fuel</t>
  </si>
  <si>
    <t>NEH</t>
  </si>
  <si>
    <t>o.w. biodiesel</t>
  </si>
  <si>
    <t>= I9*A3</t>
  </si>
  <si>
    <t>LPG</t>
  </si>
  <si>
    <t>=I5-B11</t>
  </si>
  <si>
    <t>CNG/LNG</t>
  </si>
  <si>
    <t>o.w. biogas</t>
  </si>
  <si>
    <t>no data available</t>
  </si>
  <si>
    <t>Mobile machinery</t>
  </si>
  <si>
    <t>Agriculture, petrol</t>
  </si>
  <si>
    <t>ER</t>
  </si>
  <si>
    <t>1A4cii</t>
  </si>
  <si>
    <t>= I8*B1</t>
  </si>
  <si>
    <t>Agriculture, diesel</t>
  </si>
  <si>
    <t>ER ==&gt; NEH</t>
  </si>
  <si>
    <t>= I9*B3</t>
  </si>
  <si>
    <t>Building sector, petrol</t>
  </si>
  <si>
    <t>1A2gvii</t>
  </si>
  <si>
    <t>= I8*B5</t>
  </si>
  <si>
    <t>Building sector, diesel</t>
  </si>
  <si>
    <t>= I9*B7</t>
  </si>
  <si>
    <t>Manufacturing industry, diesel</t>
  </si>
  <si>
    <t>= I9*B9</t>
  </si>
  <si>
    <t>Manufacturing industry, LPG</t>
  </si>
  <si>
    <t>Households, petrol</t>
  </si>
  <si>
    <t>1A4bii</t>
  </si>
  <si>
    <t>= I8*B12</t>
  </si>
  <si>
    <t>Other sectors, petrol</t>
  </si>
  <si>
    <t>1A4aii</t>
  </si>
  <si>
    <t>= I8*B14</t>
  </si>
  <si>
    <t>Other sectors, diesel</t>
  </si>
  <si>
    <t>= I9*B16</t>
  </si>
  <si>
    <t>Recreational boat traffic</t>
  </si>
  <si>
    <t>1A3d</t>
  </si>
  <si>
    <t>= I8*C1</t>
  </si>
  <si>
    <t>Diesel</t>
  </si>
  <si>
    <t>Railways</t>
  </si>
  <si>
    <t>1A3c</t>
  </si>
  <si>
    <t>= I9*D1</t>
  </si>
  <si>
    <t>Military Activities</t>
  </si>
  <si>
    <t>Aircraft, jet fuel</t>
  </si>
  <si>
    <t>1A5b</t>
  </si>
  <si>
    <t>Ships, mgo (diesel fuel)</t>
  </si>
  <si>
    <t>Civil aviation, national</t>
  </si>
  <si>
    <t>Avgas (aviation gasoline)</t>
  </si>
  <si>
    <t>1A3a</t>
  </si>
  <si>
    <t>Jet Kerosene</t>
  </si>
  <si>
    <t>Inland shipping, national</t>
  </si>
  <si>
    <t>Professional inland shipping, diesel fuel</t>
  </si>
  <si>
    <t xml:space="preserve"> = I7-G3-C3</t>
  </si>
  <si>
    <t>o.w. passenger ship and ferries</t>
  </si>
  <si>
    <t>Work at sea, gasolie</t>
  </si>
  <si>
    <t>Fisheries</t>
  </si>
  <si>
    <t>1A4ciii</t>
  </si>
  <si>
    <t>Fuel oil</t>
  </si>
  <si>
    <t xml:space="preserve">Motor fuel deliveries </t>
  </si>
  <si>
    <t>Petrol, total</t>
  </si>
  <si>
    <t>= B3+B7+B9+B16+D1 (until 2013)</t>
  </si>
  <si>
    <t>Marine diesel oil inland navigation</t>
  </si>
  <si>
    <t>Share of biopetrol</t>
  </si>
  <si>
    <t>= I2/I1*100</t>
  </si>
  <si>
    <t>Share of biodiesel</t>
  </si>
  <si>
    <t>= I4/I3*100</t>
  </si>
  <si>
    <t>Bunkers</t>
  </si>
  <si>
    <t>International inland shipping</t>
  </si>
  <si>
    <t>1D</t>
  </si>
  <si>
    <t>Maritme navigation, diesel fuel</t>
  </si>
  <si>
    <t>Diesel fuel, total</t>
  </si>
  <si>
    <t xml:space="preserve"> = K1 + K2</t>
  </si>
  <si>
    <t>Maritme navigation, fuel oil</t>
  </si>
  <si>
    <t>Civil aviation, kerosene</t>
  </si>
  <si>
    <t>Lubricants</t>
  </si>
  <si>
    <t>Table 2.2A Emission factors CO2</t>
  </si>
  <si>
    <t>Net heating value</t>
  </si>
  <si>
    <t>CO2 Emission factor</t>
  </si>
  <si>
    <t>MJ/kg</t>
  </si>
  <si>
    <t>grams/MJ</t>
  </si>
  <si>
    <t>grams/kg</t>
  </si>
  <si>
    <t>Gasoline/petrol</t>
  </si>
  <si>
    <t>See table 2.7</t>
  </si>
  <si>
    <t>Aviation gasoline (AVGAS)</t>
  </si>
  <si>
    <t>Aviation kerosene</t>
  </si>
  <si>
    <t>(heavy) fuel oil</t>
  </si>
  <si>
    <t>Military ship's fuel</t>
  </si>
  <si>
    <t>Military aircraft fuel</t>
  </si>
  <si>
    <t>kgs/liter urea used</t>
  </si>
  <si>
    <t>Urea (AdBlue)</t>
  </si>
  <si>
    <t>Table 2.2B Emission factors N2O and CH4</t>
  </si>
  <si>
    <t xml:space="preserve">N2O </t>
  </si>
  <si>
    <t>CH4</t>
  </si>
  <si>
    <t>mg/MJ</t>
  </si>
  <si>
    <t>Aviation</t>
  </si>
  <si>
    <t>Inland navigation / recreational craft / fisheries</t>
  </si>
  <si>
    <t>Recreational craft, petrol</t>
  </si>
  <si>
    <t>Non-road mobile machinery</t>
  </si>
  <si>
    <t xml:space="preserve">   petrol</t>
  </si>
  <si>
    <t xml:space="preserve">   diesel</t>
  </si>
  <si>
    <t xml:space="preserve">   LPG</t>
  </si>
  <si>
    <t>Military activities</t>
  </si>
  <si>
    <t xml:space="preserve">   shipping</t>
  </si>
  <si>
    <t xml:space="preserve">   aviation</t>
  </si>
  <si>
    <t xml:space="preserve">   diesel fuel, light fuel oil</t>
  </si>
  <si>
    <t xml:space="preserve">   heavy fuel oil</t>
  </si>
  <si>
    <t xml:space="preserve">   lubricants </t>
  </si>
  <si>
    <t>Table 2.3 Basic data for road transport IPCC emission calculations</t>
  </si>
  <si>
    <r>
      <t xml:space="preserve">Sales </t>
    </r>
    <r>
      <rPr>
        <vertAlign val="superscript"/>
        <sz val="10"/>
        <rFont val="Arial"/>
        <family val="2"/>
      </rPr>
      <t>1)</t>
    </r>
  </si>
  <si>
    <t xml:space="preserve"> "</t>
  </si>
  <si>
    <t>-</t>
  </si>
  <si>
    <t>diesel fuel</t>
  </si>
  <si>
    <t>petrol</t>
  </si>
  <si>
    <t>biopetrol</t>
  </si>
  <si>
    <t xml:space="preserve">    "</t>
  </si>
  <si>
    <t>biodiesel</t>
  </si>
  <si>
    <t>Table 2.4 Basic factors for CO2 from urea use in diesel vehicles equipped with SCR</t>
  </si>
  <si>
    <t>RT1</t>
  </si>
  <si>
    <t>RT2</t>
  </si>
  <si>
    <t>RT3</t>
  </si>
  <si>
    <t>grams/vehicle kilometre</t>
  </si>
  <si>
    <t>Lorry diesel</t>
  </si>
  <si>
    <t>Euro-5DE light SCR</t>
  </si>
  <si>
    <t>Euro-5G light SCR</t>
  </si>
  <si>
    <t>Euro-6 light</t>
  </si>
  <si>
    <t>Euro-5DE medium weight SCR</t>
  </si>
  <si>
    <t>Euro-5G medium weight SCR</t>
  </si>
  <si>
    <t>Euro-6 medium weight</t>
  </si>
  <si>
    <t>Euro-5DE medium weight SCR with trailer</t>
  </si>
  <si>
    <t>Euro-5G medium weight SCR with trailer</t>
  </si>
  <si>
    <t>Euro-6 medium weight with trailer</t>
  </si>
  <si>
    <t>Euro-5DE heavy SCR</t>
  </si>
  <si>
    <t>Euro-5G heavy SCR</t>
  </si>
  <si>
    <t>Euro-6 heavy</t>
  </si>
  <si>
    <t>Euro-5DE heavy SCR with trailer</t>
  </si>
  <si>
    <t>Euro-5G heavy SCR with trailer</t>
  </si>
  <si>
    <t>Euro-6 heavy with trailer</t>
  </si>
  <si>
    <t>Road tractor diesel (for trailer)</t>
  </si>
  <si>
    <t>Bus Diesel</t>
  </si>
  <si>
    <t>Euro-4 SCR</t>
  </si>
  <si>
    <t>Euro-5 SCR</t>
  </si>
  <si>
    <t>Euro-5EV SCR</t>
  </si>
  <si>
    <t>Euro-6</t>
  </si>
  <si>
    <t>Source: Based on TNO data.</t>
  </si>
  <si>
    <t>N.B. RT1 = urban areas; RT2 = rural roads; RT3 =  motorways</t>
  </si>
  <si>
    <t>CRF</t>
  </si>
  <si>
    <t>Source category</t>
  </si>
  <si>
    <t>Fuel type</t>
  </si>
  <si>
    <t>Gas</t>
  </si>
  <si>
    <t>Activity Data</t>
  </si>
  <si>
    <t>Emission Factors</t>
  </si>
  <si>
    <t>Emissions</t>
  </si>
  <si>
    <t>Civil aviation</t>
  </si>
  <si>
    <t>Avgas</t>
  </si>
  <si>
    <r>
      <t>CO</t>
    </r>
    <r>
      <rPr>
        <vertAlign val="subscript"/>
        <sz val="8"/>
        <color theme="1"/>
        <rFont val="Calibri"/>
        <family val="2"/>
        <scheme val="minor"/>
      </rPr>
      <t>2</t>
    </r>
  </si>
  <si>
    <r>
      <t>N</t>
    </r>
    <r>
      <rPr>
        <vertAlign val="subscript"/>
        <sz val="8"/>
        <color theme="1"/>
        <rFont val="Calibri"/>
        <family val="2"/>
        <scheme val="minor"/>
      </rPr>
      <t>2</t>
    </r>
    <r>
      <rPr>
        <sz val="8"/>
        <color theme="1"/>
        <rFont val="Calibri"/>
        <family val="2"/>
        <scheme val="minor"/>
      </rPr>
      <t>O</t>
    </r>
  </si>
  <si>
    <t>Sources</t>
  </si>
  <si>
    <r>
      <t>CH</t>
    </r>
    <r>
      <rPr>
        <vertAlign val="subscript"/>
        <sz val="8"/>
        <color theme="1"/>
        <rFont val="Calibri"/>
        <family val="2"/>
        <scheme val="minor"/>
      </rPr>
      <t>4</t>
    </r>
  </si>
  <si>
    <t>IPCC Defaults</t>
  </si>
  <si>
    <t>Kerosene</t>
  </si>
  <si>
    <t>Statistics Netherlands</t>
  </si>
  <si>
    <t>expert judgement Transport Task Force</t>
  </si>
  <si>
    <t>Copied from relating source category</t>
  </si>
  <si>
    <t>gasoline</t>
  </si>
  <si>
    <t>diesel</t>
  </si>
  <si>
    <t>CNG</t>
  </si>
  <si>
    <t>all</t>
  </si>
  <si>
    <t>Water-borne navigation</t>
  </si>
  <si>
    <t>Non-Road Mobile Machinery (all sectors)</t>
  </si>
  <si>
    <t>Fishing</t>
  </si>
  <si>
    <t>Mobile (Military use)</t>
  </si>
  <si>
    <t>diesel oil</t>
  </si>
  <si>
    <t>jet kerosene</t>
  </si>
  <si>
    <t>1D1a</t>
  </si>
  <si>
    <t>International bunkers (International aviation)</t>
  </si>
  <si>
    <t>1D1b</t>
  </si>
  <si>
    <t>International bunkers (International navigation)</t>
  </si>
  <si>
    <t>Heating value of petrol</t>
  </si>
  <si>
    <t>Heating value of diesel fuel</t>
  </si>
  <si>
    <t>market</t>
  </si>
  <si>
    <t>fossil</t>
  </si>
  <si>
    <t xml:space="preserve">bio </t>
  </si>
  <si>
    <t>maritime</t>
  </si>
  <si>
    <t>fossile</t>
  </si>
  <si>
    <t>MJ/kg of fuel</t>
  </si>
  <si>
    <t>Source:</t>
  </si>
  <si>
    <t>https://www.cbs.nl/en-gb/background/2018/02/adjustment-of-heating-values-and-c02-petrol-and-diesel</t>
  </si>
  <si>
    <t>Biofuel share</t>
  </si>
  <si>
    <t>Market</t>
  </si>
  <si>
    <t>Fossil</t>
  </si>
  <si>
    <t>Bio</t>
  </si>
  <si>
    <t>grams/kg of fuel</t>
  </si>
  <si>
    <t>%</t>
  </si>
  <si>
    <t>Road traffic</t>
  </si>
  <si>
    <t>1)</t>
  </si>
  <si>
    <t>Vehicle age</t>
  </si>
  <si>
    <t>urban</t>
  </si>
  <si>
    <t>rural</t>
  </si>
  <si>
    <t>motor</t>
  </si>
  <si>
    <t>areas</t>
  </si>
  <si>
    <t>roads</t>
  </si>
  <si>
    <t>ways</t>
  </si>
  <si>
    <t>years</t>
  </si>
  <si>
    <t>Passenger car</t>
  </si>
  <si>
    <t>9 and older</t>
  </si>
  <si>
    <t>6-8</t>
  </si>
  <si>
    <t>3-5</t>
  </si>
  <si>
    <t>0-2</t>
  </si>
  <si>
    <t>Total</t>
  </si>
  <si>
    <t>Delivery van</t>
  </si>
  <si>
    <t>Lorry</t>
  </si>
  <si>
    <t>Road tractor</t>
  </si>
  <si>
    <t>Bus</t>
  </si>
  <si>
    <t>Spec. Purp. Veh.</t>
  </si>
  <si>
    <t>Motorcycle</t>
  </si>
  <si>
    <t>Moped</t>
  </si>
  <si>
    <t>N.B. WT1 = urban areas; WT2 = rural roads; WT3 =  motorways</t>
  </si>
  <si>
    <r>
      <t>1)</t>
    </r>
    <r>
      <rPr>
        <sz val="10"/>
        <rFont val="Arial"/>
        <family val="2"/>
      </rPr>
      <t xml:space="preserve"> The figures are based on:</t>
    </r>
  </si>
  <si>
    <t>- CBS data about road use in the Netherlands (1990-1995)</t>
  </si>
  <si>
    <t>- A survey carried out by Goudappel &amp; Coffeng for the Dutch Emission Registration:</t>
  </si>
  <si>
    <t>Onderzoek naar de wegtypeverdeling en samenstelling van het wegverkeer</t>
  </si>
  <si>
    <t>Passenger cars</t>
  </si>
  <si>
    <t>Petrol without catalytic converter</t>
  </si>
  <si>
    <t>Delivery vans</t>
  </si>
  <si>
    <t>Sources:</t>
  </si>
  <si>
    <t>Motorcycles</t>
  </si>
  <si>
    <t>Mopeds</t>
  </si>
  <si>
    <r>
      <t xml:space="preserve">Daily VOC-emission </t>
    </r>
    <r>
      <rPr>
        <vertAlign val="superscript"/>
        <sz val="10"/>
        <rFont val="Arial"/>
        <family val="2"/>
      </rPr>
      <t>1)</t>
    </r>
  </si>
  <si>
    <t>VOC emission per kilometre</t>
  </si>
  <si>
    <t>grams/vehicle/day</t>
  </si>
  <si>
    <t>grams/vehicle km</t>
  </si>
  <si>
    <t>Light duty vehicles</t>
  </si>
  <si>
    <t>Pre EURO</t>
  </si>
  <si>
    <t>without cat. conv. ≤ 1988</t>
  </si>
  <si>
    <t>idem</t>
  </si>
  <si>
    <t>without cat. conv. &gt; 1988</t>
  </si>
  <si>
    <t>unregulated catalytic conv.</t>
  </si>
  <si>
    <t>regulated catalytic conv.</t>
  </si>
  <si>
    <t>EURO1</t>
  </si>
  <si>
    <t>EURO2</t>
  </si>
  <si>
    <t>EURO3</t>
  </si>
  <si>
    <t>EURO4</t>
  </si>
  <si>
    <t>EURO5</t>
  </si>
  <si>
    <t>EURO6</t>
  </si>
  <si>
    <t>Motorcycles (without canister)</t>
  </si>
  <si>
    <t>carburator</t>
  </si>
  <si>
    <t>fuel injection</t>
  </si>
  <si>
    <t>Mopeds (without canister)</t>
  </si>
  <si>
    <r>
      <t>1)</t>
    </r>
    <r>
      <rPr>
        <sz val="10"/>
        <rFont val="Arial"/>
        <family val="2"/>
      </rPr>
      <t xml:space="preserve"> "Diurnal emission" (evaporation from fuel tank).</t>
    </r>
  </si>
  <si>
    <r>
      <t>2)</t>
    </r>
    <r>
      <rPr>
        <sz val="10"/>
        <rFont val="Arial"/>
        <family val="2"/>
      </rPr>
      <t xml:space="preserve"> "Hot and warm soak" + "running losses" (evaporation due to warm/hot engine).</t>
    </r>
  </si>
  <si>
    <t xml:space="preserve">Source: EEA (2007). EMEP/CORINAIR Emission Inventory Guidebook 2007. </t>
  </si>
  <si>
    <t xml:space="preserve">            European Environment Agency, Kopenhagen, Denemarken.</t>
  </si>
  <si>
    <t>3)</t>
  </si>
  <si>
    <t>Unit</t>
  </si>
  <si>
    <t>Passenger</t>
  </si>
  <si>
    <t>Lorries</t>
  </si>
  <si>
    <t>Busses</t>
  </si>
  <si>
    <t>Share of</t>
  </si>
  <si>
    <t>PM10</t>
  </si>
  <si>
    <t>Wear particles per tyre</t>
  </si>
  <si>
    <t>mgs/km</t>
  </si>
  <si>
    <t>Number of tyres per vehicle</t>
  </si>
  <si>
    <t>tyre wear particles per vehicle</t>
  </si>
  <si>
    <t>Particles from break linings</t>
  </si>
  <si>
    <t>"</t>
  </si>
  <si>
    <r>
      <t xml:space="preserve">Particles from asphalt road surfaces </t>
    </r>
    <r>
      <rPr>
        <vertAlign val="superscript"/>
        <sz val="10"/>
        <rFont val="Arial"/>
        <family val="2"/>
      </rPr>
      <t>1) 2)</t>
    </r>
  </si>
  <si>
    <r>
      <t xml:space="preserve">Particles from stone road surfaces </t>
    </r>
    <r>
      <rPr>
        <vertAlign val="superscript"/>
        <sz val="10"/>
        <rFont val="Arial"/>
        <family val="2"/>
      </rPr>
      <t>1)</t>
    </r>
  </si>
  <si>
    <r>
      <t xml:space="preserve">1) </t>
    </r>
    <r>
      <rPr>
        <sz val="10"/>
        <rFont val="Arial"/>
        <family val="2"/>
      </rPr>
      <t>Urban areas: 67% asphalt, 33% stone; rural roads: 75% asphalt, 25 % stone; motorways: 100% asphalt. The emission factors are identical due to the lack of reliable data.</t>
    </r>
  </si>
  <si>
    <t>2) See Table 3.25A for share of porous asphalt on motorways and the resulting emission reductions.</t>
  </si>
  <si>
    <t>3) Profiles for heavy metals in wear debris: see Table 3.23B</t>
  </si>
  <si>
    <t>Source: see Table 3.20B</t>
  </si>
  <si>
    <t xml:space="preserve">Tyre wear </t>
  </si>
  <si>
    <t>Brake lining wear</t>
  </si>
  <si>
    <t xml:space="preserve">Road surface wear </t>
  </si>
  <si>
    <t>to:</t>
  </si>
  <si>
    <t>air</t>
  </si>
  <si>
    <t>soil</t>
  </si>
  <si>
    <t>water</t>
  </si>
  <si>
    <t xml:space="preserve">  %</t>
  </si>
  <si>
    <t>PM10 (metals included)</t>
  </si>
  <si>
    <t xml:space="preserve">  RT1</t>
  </si>
  <si>
    <t xml:space="preserve">  RT2</t>
  </si>
  <si>
    <t xml:space="preserve">  RT3</t>
  </si>
  <si>
    <t>Coarse particles (metals included)</t>
  </si>
  <si>
    <t>Source: Methodology reports of the Emission Registration (ER), see ER website:</t>
  </si>
  <si>
    <t xml:space="preserve">     * 'Factsheet tyre wear December 2007.pdf' (in Dutch)</t>
  </si>
  <si>
    <t xml:space="preserve">     * 'Factsheet break linings including the effect of porous asphalt 2006.pdf' (in Dutch).</t>
  </si>
  <si>
    <t xml:space="preserve">     * "Factsheet road surface wear January 2008.pdf' (in Dutch).  See:</t>
  </si>
  <si>
    <t>The factsheets can be found in:</t>
  </si>
  <si>
    <t>Documentation on the website of the Dutch Emission Registration.</t>
  </si>
  <si>
    <r>
      <t>1996</t>
    </r>
    <r>
      <rPr>
        <sz val="10"/>
        <rFont val="Arial"/>
        <family val="2"/>
      </rPr>
      <t xml:space="preserve"> (example)</t>
    </r>
  </si>
  <si>
    <t>litres/1000 kms</t>
  </si>
  <si>
    <t>Road tractors</t>
  </si>
  <si>
    <t>Special purpose vehicles</t>
  </si>
  <si>
    <t>0 to 4 years</t>
  </si>
  <si>
    <t>5 years</t>
  </si>
  <si>
    <t>of which</t>
  </si>
  <si>
    <t>and older</t>
  </si>
  <si>
    <t>6 years</t>
  </si>
  <si>
    <t>7 years</t>
  </si>
  <si>
    <t>8 years</t>
  </si>
  <si>
    <t xml:space="preserve">9 years </t>
  </si>
  <si>
    <r>
      <t xml:space="preserve">Road traffic total = 100 </t>
    </r>
    <r>
      <rPr>
        <vertAlign val="superscript"/>
        <sz val="10"/>
        <rFont val="Arial"/>
        <family val="2"/>
      </rPr>
      <t>1)</t>
    </r>
  </si>
  <si>
    <t>Light duty commercial vehicles (&lt;3,5 tons GVW)</t>
  </si>
  <si>
    <t>Heavy duty commercial vehicles (&gt;3,5 tons GVW)</t>
  </si>
  <si>
    <r>
      <t>1)</t>
    </r>
    <r>
      <rPr>
        <sz val="10"/>
        <rFont val="Arial"/>
        <family val="2"/>
      </rPr>
      <t xml:space="preserve"> Average leakage loss of total road traffic: 10 mgs/km</t>
    </r>
  </si>
  <si>
    <t xml:space="preserve">     * "Factsheet motor oil leakage November 2007.pdf' (in Dutch).</t>
  </si>
  <si>
    <t>The factsheet cab be found in:</t>
  </si>
  <si>
    <r>
      <t xml:space="preserve">Motor fuels </t>
    </r>
    <r>
      <rPr>
        <sz val="10"/>
        <rFont val="Arial"/>
        <family val="2"/>
      </rPr>
      <t>source:a</t>
    </r>
  </si>
  <si>
    <t>Engine oil</t>
  </si>
  <si>
    <t>source: b</t>
  </si>
  <si>
    <r>
      <t xml:space="preserve">    </t>
    </r>
    <r>
      <rPr>
        <sz val="10"/>
        <rFont val="Calibri"/>
        <family val="2"/>
      </rPr>
      <t>µg</t>
    </r>
    <r>
      <rPr>
        <i/>
        <sz val="10"/>
        <rFont val="Arial"/>
        <family val="2"/>
      </rPr>
      <t>/kg of fuel</t>
    </r>
  </si>
  <si>
    <t xml:space="preserve"> Mercury</t>
  </si>
  <si>
    <t xml:space="preserve"> Cadmium</t>
  </si>
  <si>
    <t xml:space="preserve"> Copper</t>
  </si>
  <si>
    <t xml:space="preserve"> Chromium</t>
  </si>
  <si>
    <t xml:space="preserve"> Nickel</t>
  </si>
  <si>
    <t xml:space="preserve"> Selenium</t>
  </si>
  <si>
    <t xml:space="preserve"> Zinc</t>
  </si>
  <si>
    <t xml:space="preserve"> Arsenic</t>
  </si>
  <si>
    <t xml:space="preserve"> Lead</t>
  </si>
  <si>
    <t>Metals total</t>
  </si>
  <si>
    <t xml:space="preserve">Source: TNO; references: </t>
  </si>
  <si>
    <t>a: Pulles T., Denier vander Gon H., Appelman W., Verheul M., Emission factors from diesel and petrol used in European vehicles, Atm. Env. 61, 641-651, 2012</t>
  </si>
  <si>
    <t>b: EMEP/EEA air pollutant emission inventory guidebook - 2013, EEA Technical report No 12/2013, 29 Aug 2013 (metals in engine oil + fuel (source b:) - metals in fuel (source a:)</t>
  </si>
  <si>
    <t>tyre wear debris</t>
  </si>
  <si>
    <t>Brake lining</t>
  </si>
  <si>
    <t>Road surface</t>
  </si>
  <si>
    <t>light duty</t>
  </si>
  <si>
    <t>heavy duty</t>
  </si>
  <si>
    <t>wear debris</t>
  </si>
  <si>
    <t>vehicles</t>
  </si>
  <si>
    <t xml:space="preserve">    %</t>
  </si>
  <si>
    <t xml:space="preserve"> Aluminum</t>
  </si>
  <si>
    <t xml:space="preserve"> Antimony</t>
  </si>
  <si>
    <t xml:space="preserve"> Iron</t>
  </si>
  <si>
    <t xml:space="preserve"> Manganese</t>
  </si>
  <si>
    <t xml:space="preserve"> Molybdenum</t>
  </si>
  <si>
    <t xml:space="preserve"> Tin</t>
  </si>
  <si>
    <t xml:space="preserve"> Titanium</t>
  </si>
  <si>
    <t xml:space="preserve"> Silicium</t>
  </si>
  <si>
    <t xml:space="preserve"> Wolframium</t>
  </si>
  <si>
    <t xml:space="preserve"> Vanadium</t>
  </si>
  <si>
    <t xml:space="preserve"> Zirconium</t>
  </si>
  <si>
    <t xml:space="preserve"> Sulphur</t>
  </si>
  <si>
    <t xml:space="preserve"> Carbon</t>
  </si>
  <si>
    <t>Reduction</t>
  </si>
  <si>
    <t>PAH from tyres of light duty vehicles</t>
  </si>
  <si>
    <t>PAH from tyres of heavy duty vehicles</t>
  </si>
  <si>
    <t>kgs/kg wear debris</t>
  </si>
  <si>
    <t>1990-2010</t>
  </si>
  <si>
    <t>2016-2030</t>
  </si>
  <si>
    <t xml:space="preserve">     * J.H.J. Hulskotte, H.A.C. Denier van der Gon, B. Jansen, G. Roskam, Elemental Composition of Current Automotive Brake Materials, TNO-report TNO 2013 R10323, March 4 2013</t>
  </si>
  <si>
    <t>Lead</t>
  </si>
  <si>
    <t>Sulphur</t>
  </si>
  <si>
    <t>in petrol</t>
  </si>
  <si>
    <t>in diesel for</t>
  </si>
  <si>
    <t>road traffic</t>
  </si>
  <si>
    <t>grams/liter</t>
  </si>
  <si>
    <t>ppm</t>
  </si>
  <si>
    <t>5)</t>
  </si>
  <si>
    <t>6)</t>
  </si>
  <si>
    <t>2)</t>
  </si>
  <si>
    <t>4)</t>
  </si>
  <si>
    <t>7)</t>
  </si>
  <si>
    <t>8)</t>
  </si>
  <si>
    <t>As 1990</t>
  </si>
  <si>
    <t>Kattenwinkel, SHELL, personal communication</t>
  </si>
  <si>
    <t>Estimation</t>
  </si>
  <si>
    <t>CONCAWE, "a survey of eurpean gasoline qualities, summer 1996", report no. 5/98</t>
  </si>
  <si>
    <t>Measurements</t>
  </si>
  <si>
    <t>Standard</t>
  </si>
  <si>
    <t>AEA Energy &amp; Environment, 2008. EU Fuel Quality Monitoring, 2006 Summary Report.</t>
  </si>
  <si>
    <t>As 2006</t>
  </si>
  <si>
    <t xml:space="preserve">   Engine oil components, wear debris from tyres, brakes and road surfaces on motorways</t>
  </si>
  <si>
    <t>Component</t>
  </si>
  <si>
    <t>porous asphalt</t>
  </si>
  <si>
    <t>PAH</t>
  </si>
  <si>
    <t>Particulates</t>
  </si>
  <si>
    <t>on motorways</t>
  </si>
  <si>
    <t>Reduction factor</t>
  </si>
  <si>
    <t>Correction factor</t>
  </si>
  <si>
    <t>1980-1984</t>
  </si>
  <si>
    <t>Sources: - Directorate-General for Public Works and Water Management, Departement of Road and Waterway construction and maintenance/Departement of Traffic and shipping</t>
  </si>
  <si>
    <r>
      <t xml:space="preserve">- </t>
    </r>
    <r>
      <rPr>
        <sz val="10"/>
        <rFont val="Arial"/>
        <family val="2"/>
      </rPr>
      <t>Rijkswaterstaat, Dienst Weg- en Waterbouwkunde/Dienst Verkeer en Scheepvaart</t>
    </r>
  </si>
  <si>
    <t xml:space="preserve">                   - Roovaart, J.van den, 2000. Memo on the use of porous asphalt, Centre for Water Management of the Ministry of Transport, Public Works and Water Management.</t>
  </si>
  <si>
    <t xml:space="preserve">                   - Commission Integral Water Management, 2002. Working party for Water en Milieu. See: </t>
  </si>
  <si>
    <t>http://www.helpdeskwater.nl/onderwerpen/emissiebeheer/diffuse-bronnen</t>
  </si>
  <si>
    <t xml:space="preserve">                  - Emission Registration Methodology reports for water emissions. Factsheets road surface wear and engine oil leakage; see:</t>
  </si>
  <si>
    <t>urban areas</t>
  </si>
  <si>
    <t>Rural roads</t>
  </si>
  <si>
    <t>Motorways</t>
  </si>
  <si>
    <t xml:space="preserve">Sources: </t>
  </si>
  <si>
    <t xml:space="preserve"> - Estimation based on 'Recycling of tar containing asphalt, CROW, Ede, January 1997 (in Dutch)</t>
  </si>
  <si>
    <t xml:space="preserve"> - Water emission methodology reports of the Emission Registration. Factsheets road surface wear and engine oil leakage. See:</t>
  </si>
  <si>
    <t>PAH-compound</t>
  </si>
  <si>
    <t xml:space="preserve">Example of TAG (5 mass-% binding agent: bitumen/road tar 85/15) </t>
  </si>
  <si>
    <t>(mg/kg)</t>
  </si>
  <si>
    <t>(%)</t>
  </si>
  <si>
    <t>benzo[a]antracene</t>
  </si>
  <si>
    <t>benzo[a]pyrene</t>
  </si>
  <si>
    <t>benzo[ghi]perylene</t>
  </si>
  <si>
    <t>benzo[b]fluorantene</t>
  </si>
  <si>
    <t>benzo[k]fluorantene</t>
  </si>
  <si>
    <t>chrysene</t>
  </si>
  <si>
    <t>phenantrene</t>
  </si>
  <si>
    <t>fluorantene</t>
  </si>
  <si>
    <t>indeno[1,2,3-cd]pyrene</t>
  </si>
  <si>
    <t>naftalene</t>
  </si>
  <si>
    <t>PAH10 total</t>
  </si>
  <si>
    <t>Source: Road construction research centre (OCW), 2003).</t>
  </si>
  <si>
    <t>PAK10 total</t>
  </si>
  <si>
    <t>binding agent</t>
  </si>
  <si>
    <t>Asphalt (5% binding agent)</t>
  </si>
  <si>
    <t>Tar</t>
  </si>
  <si>
    <t>5-20%</t>
  </si>
  <si>
    <r>
      <t>1500</t>
    </r>
    <r>
      <rPr>
        <vertAlign val="superscript"/>
        <sz val="10"/>
        <rFont val="Arial"/>
        <family val="2"/>
      </rPr>
      <t>1)</t>
    </r>
  </si>
  <si>
    <t>Bitumen</t>
  </si>
  <si>
    <t>10-30 (mg/kg)</t>
  </si>
  <si>
    <t>0,5 -1,5</t>
  </si>
  <si>
    <t>Bitumen_Dutch average</t>
  </si>
  <si>
    <t>3 (mg/kg)</t>
  </si>
  <si>
    <r>
      <t xml:space="preserve">1) </t>
    </r>
    <r>
      <rPr>
        <sz val="10"/>
        <rFont val="Arial"/>
        <family val="2"/>
      </rPr>
      <t xml:space="preserve">This is an uncertain figure and could be an overestimation of factor 1.5 -  2 if the 2 analysis of </t>
    </r>
    <r>
      <rPr>
        <sz val="10"/>
        <color indexed="8"/>
        <rFont val="Arial"/>
        <family val="2"/>
      </rPr>
      <t xml:space="preserve">Rood et al. (1995) and </t>
    </r>
  </si>
  <si>
    <t>and OCW (2003) were representative. Just 2 analysis provide a too narrow basis.</t>
  </si>
  <si>
    <t>Leakage losses of engine oil</t>
  </si>
  <si>
    <t>Urban areas</t>
  </si>
  <si>
    <t>Factor</t>
  </si>
  <si>
    <t xml:space="preserve"> arsenic</t>
  </si>
  <si>
    <t>kgs</t>
  </si>
  <si>
    <t xml:space="preserve"> cadmium</t>
  </si>
  <si>
    <t xml:space="preserve"> chromium</t>
  </si>
  <si>
    <t xml:space="preserve"> copper</t>
  </si>
  <si>
    <t xml:space="preserve"> lead</t>
  </si>
  <si>
    <t xml:space="preserve"> nickel</t>
  </si>
  <si>
    <t xml:space="preserve"> zinc</t>
  </si>
  <si>
    <t xml:space="preserve"> PAH (10 of VROM)</t>
  </si>
  <si>
    <t xml:space="preserve"> PAH (6 of BORNEFF)</t>
  </si>
  <si>
    <t xml:space="preserve"> phenanthrene</t>
  </si>
  <si>
    <t xml:space="preserve"> anthracene</t>
  </si>
  <si>
    <t xml:space="preserve"> fluoranthene</t>
  </si>
  <si>
    <t xml:space="preserve"> chrysene</t>
  </si>
  <si>
    <t xml:space="preserve"> benzo(a)pyrene</t>
  </si>
  <si>
    <t xml:space="preserve"> benzo(a)anthracene</t>
  </si>
  <si>
    <t xml:space="preserve"> benzo(b)fluoranthene</t>
  </si>
  <si>
    <t xml:space="preserve"> benzo(k)fluoranthene</t>
  </si>
  <si>
    <t xml:space="preserve"> benzo(ghi)perylene</t>
  </si>
  <si>
    <t xml:space="preserve"> indeno(1,2,3,cd)perylene</t>
  </si>
  <si>
    <t xml:space="preserve"> naphtalene</t>
  </si>
  <si>
    <t>Emission Registration Methodology reports for water emissions. Factsheet engine oil leakage; see:</t>
  </si>
  <si>
    <t>Combustion emissions</t>
  </si>
  <si>
    <t>Evaporative</t>
  </si>
  <si>
    <t>emissions</t>
  </si>
  <si>
    <t>without catalytic</t>
  </si>
  <si>
    <t>before 2000</t>
  </si>
  <si>
    <t>(petrol)</t>
  </si>
  <si>
    <t>converter</t>
  </si>
  <si>
    <t xml:space="preserve">    fraction of VOC</t>
  </si>
  <si>
    <t>methane</t>
  </si>
  <si>
    <t>ethane</t>
  </si>
  <si>
    <t>propane</t>
  </si>
  <si>
    <t>n-butane</t>
  </si>
  <si>
    <t>i-butane</t>
  </si>
  <si>
    <t>n-pentane</t>
  </si>
  <si>
    <t>i-pentane</t>
  </si>
  <si>
    <t>hexanes</t>
  </si>
  <si>
    <t>heptanes</t>
  </si>
  <si>
    <t>octanes</t>
  </si>
  <si>
    <t>nonanes</t>
  </si>
  <si>
    <t>alkanes C&gt;=10</t>
  </si>
  <si>
    <t>ethene</t>
  </si>
  <si>
    <t>ethyn</t>
  </si>
  <si>
    <t>propene</t>
  </si>
  <si>
    <t>propadiene</t>
  </si>
  <si>
    <t>propyn</t>
  </si>
  <si>
    <t>1-butenes</t>
  </si>
  <si>
    <t>1,3-butadiene</t>
  </si>
  <si>
    <t>2-butenes</t>
  </si>
  <si>
    <t>1-pentenes</t>
  </si>
  <si>
    <t>2-pentenes</t>
  </si>
  <si>
    <t>1-hexenes</t>
  </si>
  <si>
    <t>1,3-hexenes</t>
  </si>
  <si>
    <t>alkenes C&gt;=7</t>
  </si>
  <si>
    <t>benzene</t>
  </si>
  <si>
    <t>toluene</t>
  </si>
  <si>
    <t>o-xylene</t>
  </si>
  <si>
    <t>m,p-xylene</t>
  </si>
  <si>
    <t>ethylbenzene</t>
  </si>
  <si>
    <t>styrene</t>
  </si>
  <si>
    <t>1,2,3-trimethylbenzene</t>
  </si>
  <si>
    <t>1,2,4-trimethylbenzene</t>
  </si>
  <si>
    <t>1,3,5-trimethylbenzene</t>
  </si>
  <si>
    <t>other aromatics C9</t>
  </si>
  <si>
    <t>aromatics c&gt;=10</t>
  </si>
  <si>
    <t>formaldehyde</t>
  </si>
  <si>
    <t>aceetaldehyde</t>
  </si>
  <si>
    <t>sat. aldehyden C4</t>
  </si>
  <si>
    <t>acroleïne</t>
  </si>
  <si>
    <t>crotonaldehyde</t>
  </si>
  <si>
    <t>benzaldehyde</t>
  </si>
  <si>
    <t>acetone</t>
  </si>
  <si>
    <t>with catalytic</t>
  </si>
  <si>
    <t>after 2000</t>
  </si>
  <si>
    <t xml:space="preserve">    fractie van VOS</t>
  </si>
  <si>
    <t>acroleine</t>
  </si>
  <si>
    <t>Aldehydes C &gt;4</t>
  </si>
  <si>
    <t>methacroleine</t>
  </si>
  <si>
    <t>propanale</t>
  </si>
  <si>
    <t>alkanes C&lt;10</t>
  </si>
  <si>
    <t>decane</t>
  </si>
  <si>
    <t>isobutane</t>
  </si>
  <si>
    <t>isopentane</t>
  </si>
  <si>
    <t>n-decane</t>
  </si>
  <si>
    <t>n-heptane</t>
  </si>
  <si>
    <t>n-hexane</t>
  </si>
  <si>
    <t>n-hexadecane</t>
  </si>
  <si>
    <t>n-nonane</t>
  </si>
  <si>
    <t>n-cctane</t>
  </si>
  <si>
    <t>n-octadecane</t>
  </si>
  <si>
    <t>nonane</t>
  </si>
  <si>
    <t>Alkanes</t>
  </si>
  <si>
    <t>1-butene</t>
  </si>
  <si>
    <t>1-butene + i-butene</t>
  </si>
  <si>
    <t>1-hexene</t>
  </si>
  <si>
    <t>1-pentene</t>
  </si>
  <si>
    <t>acetylene</t>
  </si>
  <si>
    <t xml:space="preserve">alkenes C &lt; 8 </t>
  </si>
  <si>
    <t xml:space="preserve">Alkenes C &lt; 8 </t>
  </si>
  <si>
    <t>butyn</t>
  </si>
  <si>
    <t>Alkynen</t>
  </si>
  <si>
    <t>2-ethyltoluene</t>
  </si>
  <si>
    <t>3-ethyltoluene</t>
  </si>
  <si>
    <t>4-ethyltoluene</t>
  </si>
  <si>
    <t>aromatics  C &gt;= 8</t>
  </si>
  <si>
    <t>m&amp;p-xylene</t>
  </si>
  <si>
    <t>Aromatics  C &gt;= 8</t>
  </si>
  <si>
    <t>ketones C &lt;15</t>
  </si>
  <si>
    <t>Ketones C &lt;15</t>
  </si>
  <si>
    <t>(2-stroke)</t>
  </si>
  <si>
    <t>grams/kg VOC</t>
  </si>
  <si>
    <t xml:space="preserve"> methylphenanthrene</t>
  </si>
  <si>
    <t xml:space="preserve"> dimethylfluorene</t>
  </si>
  <si>
    <t xml:space="preserve"> 3,6-dimethylphenanthrene</t>
  </si>
  <si>
    <t xml:space="preserve"> pyrene</t>
  </si>
  <si>
    <t xml:space="preserve"> benzo(b)fluorene</t>
  </si>
  <si>
    <t xml:space="preserve"> cyclpentapyrene</t>
  </si>
  <si>
    <t xml:space="preserve"> triphenylene</t>
  </si>
  <si>
    <t xml:space="preserve"> methylchrysene</t>
  </si>
  <si>
    <t xml:space="preserve"> benz(c)phenantrene</t>
  </si>
  <si>
    <t xml:space="preserve"> benzo(j)fluoranthene</t>
  </si>
  <si>
    <t xml:space="preserve"> benzo(e)pyrene</t>
  </si>
  <si>
    <t xml:space="preserve"> perylene</t>
  </si>
  <si>
    <t xml:space="preserve"> cyclopentabenzopyrene</t>
  </si>
  <si>
    <t xml:space="preserve"> dibenzoanthracene</t>
  </si>
  <si>
    <t xml:space="preserve"> indenofluoranthene</t>
  </si>
  <si>
    <t xml:space="preserve"> cyclopentabenzoperylene</t>
  </si>
  <si>
    <t xml:space="preserve"> antanthrene</t>
  </si>
  <si>
    <t xml:space="preserve"> coronene</t>
  </si>
  <si>
    <t xml:space="preserve"> acenaphtene</t>
  </si>
  <si>
    <t xml:space="preserve"> acenaftylene</t>
  </si>
  <si>
    <t xml:space="preserve"> fluorene</t>
  </si>
  <si>
    <t xml:space="preserve"> benz(a,h)antanthrene</t>
  </si>
  <si>
    <t xml:space="preserve"> total PAH-Borneff</t>
  </si>
  <si>
    <t xml:space="preserve"> total PAH-VROM</t>
  </si>
  <si>
    <t xml:space="preserve"> total PAH-EPA</t>
  </si>
  <si>
    <t>PAH-component</t>
  </si>
  <si>
    <t>Fraction of</t>
  </si>
  <si>
    <t>Fraction</t>
  </si>
  <si>
    <t>anthracene</t>
  </si>
  <si>
    <t>VOS</t>
  </si>
  <si>
    <r>
      <t>2,6·10</t>
    </r>
    <r>
      <rPr>
        <vertAlign val="superscript"/>
        <sz val="10"/>
        <rFont val="Arial"/>
        <family val="2"/>
      </rPr>
      <t>-5</t>
    </r>
  </si>
  <si>
    <r>
      <t>1,1·10</t>
    </r>
    <r>
      <rPr>
        <vertAlign val="superscript"/>
        <sz val="10"/>
        <rFont val="Arial"/>
        <family val="2"/>
      </rPr>
      <t>-4</t>
    </r>
  </si>
  <si>
    <t>phenanthrene</t>
  </si>
  <si>
    <r>
      <t>8,2·10</t>
    </r>
    <r>
      <rPr>
        <vertAlign val="superscript"/>
        <sz val="10"/>
        <rFont val="Arial"/>
        <family val="2"/>
      </rPr>
      <t>-5</t>
    </r>
  </si>
  <si>
    <r>
      <t>8,8·10</t>
    </r>
    <r>
      <rPr>
        <vertAlign val="superscript"/>
        <sz val="10"/>
        <rFont val="Arial"/>
        <family val="2"/>
      </rPr>
      <t>-4</t>
    </r>
  </si>
  <si>
    <t>fluoranthene</t>
  </si>
  <si>
    <r>
      <t>4,1·10</t>
    </r>
    <r>
      <rPr>
        <vertAlign val="superscript"/>
        <sz val="10"/>
        <rFont val="Arial"/>
        <family val="2"/>
      </rPr>
      <t>-5</t>
    </r>
  </si>
  <si>
    <r>
      <t>2,5·10</t>
    </r>
    <r>
      <rPr>
        <vertAlign val="superscript"/>
        <sz val="10"/>
        <rFont val="Arial"/>
        <family val="2"/>
      </rPr>
      <t>-4</t>
    </r>
  </si>
  <si>
    <t>naphtalene</t>
  </si>
  <si>
    <r>
      <t>1,2·10</t>
    </r>
    <r>
      <rPr>
        <vertAlign val="superscript"/>
        <sz val="10"/>
        <rFont val="Arial"/>
        <family val="2"/>
      </rPr>
      <t>-3</t>
    </r>
  </si>
  <si>
    <r>
      <t>5,8·10</t>
    </r>
    <r>
      <rPr>
        <vertAlign val="superscript"/>
        <sz val="10"/>
        <rFont val="Arial"/>
        <family val="2"/>
      </rPr>
      <t>-3</t>
    </r>
  </si>
  <si>
    <t>benzo(a)anthracene</t>
  </si>
  <si>
    <r>
      <t>9,3·10</t>
    </r>
    <r>
      <rPr>
        <vertAlign val="superscript"/>
        <sz val="10"/>
        <rFont val="Arial"/>
        <family val="2"/>
      </rPr>
      <t>-5</t>
    </r>
  </si>
  <si>
    <r>
      <t>1,3·10</t>
    </r>
    <r>
      <rPr>
        <vertAlign val="superscript"/>
        <sz val="10"/>
        <rFont val="Arial"/>
        <family val="2"/>
      </rPr>
      <t>-4</t>
    </r>
  </si>
  <si>
    <t>benzo(a)pyrene</t>
  </si>
  <si>
    <r>
      <t>7,5·10</t>
    </r>
    <r>
      <rPr>
        <vertAlign val="superscript"/>
        <sz val="10"/>
        <rFont val="Arial"/>
        <family val="2"/>
      </rPr>
      <t>-5</t>
    </r>
  </si>
  <si>
    <r>
      <t>6,0·10</t>
    </r>
    <r>
      <rPr>
        <vertAlign val="superscript"/>
        <sz val="10"/>
        <rFont val="Arial"/>
        <family val="2"/>
      </rPr>
      <t>-5</t>
    </r>
  </si>
  <si>
    <t>benzo(b)fluoranthene</t>
  </si>
  <si>
    <r>
      <t>8,5·10</t>
    </r>
    <r>
      <rPr>
        <vertAlign val="superscript"/>
        <sz val="10"/>
        <rFont val="Arial"/>
        <family val="2"/>
      </rPr>
      <t>-5</t>
    </r>
  </si>
  <si>
    <r>
      <t>7,0·10</t>
    </r>
    <r>
      <rPr>
        <vertAlign val="superscript"/>
        <sz val="10"/>
        <rFont val="Arial"/>
        <family val="2"/>
      </rPr>
      <t>-5</t>
    </r>
  </si>
  <si>
    <t>benzo(ghi)perylene</t>
  </si>
  <si>
    <r>
      <t>8,1·10</t>
    </r>
    <r>
      <rPr>
        <vertAlign val="superscript"/>
        <sz val="10"/>
        <rFont val="Arial"/>
        <family val="2"/>
      </rPr>
      <t>-5</t>
    </r>
  </si>
  <si>
    <t>benzo(k)fluoranthene</t>
  </si>
  <si>
    <r>
      <t>5,9·10</t>
    </r>
    <r>
      <rPr>
        <vertAlign val="superscript"/>
        <sz val="10"/>
        <rFont val="Arial"/>
        <family val="2"/>
      </rPr>
      <t>-5</t>
    </r>
  </si>
  <si>
    <r>
      <t>5,5·10</t>
    </r>
    <r>
      <rPr>
        <vertAlign val="superscript"/>
        <sz val="10"/>
        <rFont val="Arial"/>
        <family val="2"/>
      </rPr>
      <t>-5</t>
    </r>
  </si>
  <si>
    <t>bhrysene</t>
  </si>
  <si>
    <r>
      <t>2,0·10</t>
    </r>
    <r>
      <rPr>
        <vertAlign val="superscript"/>
        <sz val="10"/>
        <rFont val="Arial"/>
        <family val="2"/>
      </rPr>
      <t>-4</t>
    </r>
  </si>
  <si>
    <r>
      <t>2,4·10</t>
    </r>
    <r>
      <rPr>
        <vertAlign val="superscript"/>
        <sz val="10"/>
        <rFont val="Arial"/>
        <family val="2"/>
      </rPr>
      <t>-4</t>
    </r>
  </si>
  <si>
    <t>indeno(123-cd)pyrene</t>
  </si>
  <si>
    <r>
      <t>5,2·10</t>
    </r>
    <r>
      <rPr>
        <vertAlign val="superscript"/>
        <sz val="10"/>
        <rFont val="Arial"/>
        <family val="2"/>
      </rPr>
      <t>-5</t>
    </r>
  </si>
  <si>
    <r>
      <t>3,5·10</t>
    </r>
    <r>
      <rPr>
        <vertAlign val="superscript"/>
        <sz val="10"/>
        <rFont val="Arial"/>
        <family val="2"/>
      </rPr>
      <t>-5</t>
    </r>
  </si>
  <si>
    <t>Source: TNO</t>
  </si>
  <si>
    <t xml:space="preserve">Factor </t>
  </si>
  <si>
    <t>Petrol with catalytic converter</t>
  </si>
  <si>
    <t>Petrol two-stroke</t>
  </si>
  <si>
    <t>Source: VROM (Ministry of Spacial and Environmental Planning), 1993. Publication series Emission Registration.</t>
  </si>
  <si>
    <t xml:space="preserve">Emission factors for Volatile Organic Compounds (VOC) from combustion engines. no. 10, April 1993, The Hague (in Dutch). </t>
  </si>
  <si>
    <t>WT1</t>
  </si>
  <si>
    <t>WT2</t>
  </si>
  <si>
    <t>WT3</t>
  </si>
  <si>
    <t>Including correction factors for driving with cold engine, airconditioner and ageing</t>
  </si>
  <si>
    <t>Vehicle code</t>
  </si>
  <si>
    <t>Vehicle category</t>
  </si>
  <si>
    <t>Environment class</t>
  </si>
  <si>
    <t>Model year(s)</t>
  </si>
  <si>
    <t>CO</t>
  </si>
  <si>
    <t>VOC for combustion</t>
  </si>
  <si>
    <t>NOx</t>
  </si>
  <si>
    <t>PM10 for combustion</t>
  </si>
  <si>
    <t>CH4 included</t>
  </si>
  <si>
    <t>LPAB1982LCH</t>
  </si>
  <si>
    <t>LPAB1983LCH</t>
  </si>
  <si>
    <t>LPAB1984LCH</t>
  </si>
  <si>
    <t>LPAB1985LCH</t>
  </si>
  <si>
    <t>LPAB1986LCH</t>
  </si>
  <si>
    <t>LPAB1987LCH</t>
  </si>
  <si>
    <t>LPAB1988LCH</t>
  </si>
  <si>
    <t>LPAB1989LCH</t>
  </si>
  <si>
    <t>LPAB1990LCH</t>
  </si>
  <si>
    <t>LPAB1991LCH</t>
  </si>
  <si>
    <t>LPAB1992LCH</t>
  </si>
  <si>
    <t>LPABO3WCLCH</t>
  </si>
  <si>
    <t>Unregulated catalytic converter light</t>
  </si>
  <si>
    <t>1989-1993</t>
  </si>
  <si>
    <t>LPAB1982MED</t>
  </si>
  <si>
    <t>LPAB1983MED</t>
  </si>
  <si>
    <t>LPAB1984MED</t>
  </si>
  <si>
    <t>LPAB1985MED</t>
  </si>
  <si>
    <t>LPAB1986MED</t>
  </si>
  <si>
    <t>LPAB1987MED</t>
  </si>
  <si>
    <t>LPAB1988MED</t>
  </si>
  <si>
    <t>LPAB1989MED</t>
  </si>
  <si>
    <t>LPAB1990MED</t>
  </si>
  <si>
    <t>LPAB1991MED</t>
  </si>
  <si>
    <t>LPAB1992MED</t>
  </si>
  <si>
    <t>LPABO3WCMED</t>
  </si>
  <si>
    <t>Unregulated catalytic converter medium weight</t>
  </si>
  <si>
    <t>1987-1993</t>
  </si>
  <si>
    <t>LPAB1982ZWA</t>
  </si>
  <si>
    <t>LPAB1983ZWA</t>
  </si>
  <si>
    <t>LPAB1984ZWA</t>
  </si>
  <si>
    <t>LPAB1985ZWA</t>
  </si>
  <si>
    <t>LPAB1986ZWA</t>
  </si>
  <si>
    <t>LPAB1987ZWA</t>
  </si>
  <si>
    <t>LPAB1988ZWA</t>
  </si>
  <si>
    <t>LPAB1989ZWA</t>
  </si>
  <si>
    <t>LPAB1990ZWA</t>
  </si>
  <si>
    <t>LPAB1991ZWA</t>
  </si>
  <si>
    <t>LPAB1992ZWA</t>
  </si>
  <si>
    <t>LPABR3WC</t>
  </si>
  <si>
    <t>1987-1992</t>
  </si>
  <si>
    <t>LPABEUR1</t>
  </si>
  <si>
    <t>Euro-1</t>
  </si>
  <si>
    <t>1993-1996</t>
  </si>
  <si>
    <t>LPABEUR2</t>
  </si>
  <si>
    <t>Euro-2</t>
  </si>
  <si>
    <t>1995-2000</t>
  </si>
  <si>
    <t>LPABEUR3</t>
  </si>
  <si>
    <t>Euro-3</t>
  </si>
  <si>
    <t>2000-2004</t>
  </si>
  <si>
    <t>LPABEUR4</t>
  </si>
  <si>
    <t>Euro-4</t>
  </si>
  <si>
    <t>2003-2010</t>
  </si>
  <si>
    <t>LPABEUR5</t>
  </si>
  <si>
    <t>Euro-5</t>
  </si>
  <si>
    <t>2009-2014</t>
  </si>
  <si>
    <t>LPEBEUR5</t>
  </si>
  <si>
    <t>Euro-5 plug-in hybrid</t>
  </si>
  <si>
    <t>2010-2014</t>
  </si>
  <si>
    <t>LPABEUR6</t>
  </si>
  <si>
    <t>2014 and later</t>
  </si>
  <si>
    <t>LPEBEUR6</t>
  </si>
  <si>
    <t>Euro-6 plug-in hybrid</t>
  </si>
  <si>
    <t>LPAD1982LCH</t>
  </si>
  <si>
    <t>LPAD1983LCH</t>
  </si>
  <si>
    <t>LPAD1984LCH</t>
  </si>
  <si>
    <t>LPAD1985LCH</t>
  </si>
  <si>
    <t>LPAD1986LCH</t>
  </si>
  <si>
    <t>LPAD1987LCH</t>
  </si>
  <si>
    <t>LPAD1988LCH</t>
  </si>
  <si>
    <t>LPAD1989LCH</t>
  </si>
  <si>
    <t>LPAD1990LCH</t>
  </si>
  <si>
    <t>LPAD1991LCH</t>
  </si>
  <si>
    <t>LPAD1992LCH</t>
  </si>
  <si>
    <t>LPAD1982MED</t>
  </si>
  <si>
    <t>LPAD1983MED</t>
  </si>
  <si>
    <t>LPAD1984MED</t>
  </si>
  <si>
    <t>LPAD1985MED</t>
  </si>
  <si>
    <t>LPAD1986MED</t>
  </si>
  <si>
    <t>LPAD1987MED</t>
  </si>
  <si>
    <t>LPAD1988MED</t>
  </si>
  <si>
    <t>LPAD1989MED</t>
  </si>
  <si>
    <t>LPAD1990MED</t>
  </si>
  <si>
    <t>LPAD1991MED</t>
  </si>
  <si>
    <t>LPAD1992MED</t>
  </si>
  <si>
    <t>LPAD1982ZWA</t>
  </si>
  <si>
    <t>LPAD1983ZWA</t>
  </si>
  <si>
    <t>LPAD1984ZWA</t>
  </si>
  <si>
    <t>LPAD1985ZWA</t>
  </si>
  <si>
    <t>LPAD1986ZWA</t>
  </si>
  <si>
    <t>LPAD1987ZWA</t>
  </si>
  <si>
    <t>LPAD1988ZWA</t>
  </si>
  <si>
    <t>LPAD1989ZWA</t>
  </si>
  <si>
    <t>LPAD1990ZWA</t>
  </si>
  <si>
    <t>LPAD1991ZWA</t>
  </si>
  <si>
    <t>LPAD1992ZWA</t>
  </si>
  <si>
    <t>LPADEUR1</t>
  </si>
  <si>
    <t>1991-1996</t>
  </si>
  <si>
    <t>LPADEUR2</t>
  </si>
  <si>
    <t>1996-2000</t>
  </si>
  <si>
    <t>LPADEUR3</t>
  </si>
  <si>
    <t>2000-2006</t>
  </si>
  <si>
    <t>LPADEUR3HOF</t>
  </si>
  <si>
    <t>Euro-3 half open particulate filter</t>
  </si>
  <si>
    <t>LPADEUR4</t>
  </si>
  <si>
    <t>2005-2009</t>
  </si>
  <si>
    <t>LPADEUR4DPF</t>
  </si>
  <si>
    <t>Euro-4 closed particulate filter</t>
  </si>
  <si>
    <t>2005-2011</t>
  </si>
  <si>
    <t>LPADEUR5</t>
  </si>
  <si>
    <t>2008-2014</t>
  </si>
  <si>
    <t>LPEDEUR5</t>
  </si>
  <si>
    <t>LPADEUA6</t>
  </si>
  <si>
    <t>Euro-6A</t>
  </si>
  <si>
    <t>LPEDEUA6</t>
  </si>
  <si>
    <t>Euro-6A plug-in hybrid</t>
  </si>
  <si>
    <t>2013 and later</t>
  </si>
  <si>
    <t>LPAL1982LCH</t>
  </si>
  <si>
    <t>LPAL1983LCH</t>
  </si>
  <si>
    <t>LPAL1984LCH</t>
  </si>
  <si>
    <t>LPAL1985LCH</t>
  </si>
  <si>
    <t>LPAL1986LCH</t>
  </si>
  <si>
    <t>LPAL1987LCH</t>
  </si>
  <si>
    <t>LPAL1988LCH</t>
  </si>
  <si>
    <t>LPAL1989LCH</t>
  </si>
  <si>
    <t>LPAL1990LCH</t>
  </si>
  <si>
    <t>LPAL1991LCH</t>
  </si>
  <si>
    <t>LPAL1992LCH</t>
  </si>
  <si>
    <t>LPALO3WCLCH</t>
  </si>
  <si>
    <t>LPAL1982MED</t>
  </si>
  <si>
    <t>LPAL1983MED</t>
  </si>
  <si>
    <t>LPAL1984MED</t>
  </si>
  <si>
    <t>LPAL1985MED</t>
  </si>
  <si>
    <t>LPAL1986MED</t>
  </si>
  <si>
    <t>LPAL1987MED</t>
  </si>
  <si>
    <t>LPAL1988MED</t>
  </si>
  <si>
    <t>LPAL1989MED</t>
  </si>
  <si>
    <t>LPAL1990MED</t>
  </si>
  <si>
    <t>LPAL1991MED</t>
  </si>
  <si>
    <t>LPAL1992MED</t>
  </si>
  <si>
    <t>LPALO3WCMED</t>
  </si>
  <si>
    <t>LPAL1982ZWA</t>
  </si>
  <si>
    <t>LPAL1983ZWA</t>
  </si>
  <si>
    <t>LPAL1984ZWA</t>
  </si>
  <si>
    <t>LPAL1985ZWA</t>
  </si>
  <si>
    <t>LPAL1986ZWA</t>
  </si>
  <si>
    <t>LPAL1987ZWA</t>
  </si>
  <si>
    <t>LPAL1988ZWA</t>
  </si>
  <si>
    <t>LPAL1989ZWA</t>
  </si>
  <si>
    <t>LPAL1990ZWA</t>
  </si>
  <si>
    <t>LPAL1991ZWA</t>
  </si>
  <si>
    <t>LPAL1992ZWA</t>
  </si>
  <si>
    <t>LPALR3WC</t>
  </si>
  <si>
    <t>LPALEUR1</t>
  </si>
  <si>
    <t>LPALEUR2</t>
  </si>
  <si>
    <t>LPALEUR3</t>
  </si>
  <si>
    <t>LPALEUR4</t>
  </si>
  <si>
    <t>LPALEUR5</t>
  </si>
  <si>
    <t>LPALEUR6</t>
  </si>
  <si>
    <t>LPACEUR1</t>
  </si>
  <si>
    <t>LPACEUR2</t>
  </si>
  <si>
    <t>LPACEUR3</t>
  </si>
  <si>
    <t>LPACEUR4</t>
  </si>
  <si>
    <t>LPACEUR5</t>
  </si>
  <si>
    <t>2008-2013</t>
  </si>
  <si>
    <t>LPACEUR6</t>
  </si>
  <si>
    <t>Electricity</t>
  </si>
  <si>
    <t>Pre-Euro</t>
  </si>
  <si>
    <t>LBAB1982</t>
  </si>
  <si>
    <t>LBAB1983</t>
  </si>
  <si>
    <t>LBAB1984</t>
  </si>
  <si>
    <t>LBAB1985</t>
  </si>
  <si>
    <t>LBAB1986</t>
  </si>
  <si>
    <t>LBAB1987</t>
  </si>
  <si>
    <t>LBAB1988</t>
  </si>
  <si>
    <t>LBAB1989</t>
  </si>
  <si>
    <t>LBAB1990</t>
  </si>
  <si>
    <t>LBAB1991</t>
  </si>
  <si>
    <t>LBAB1992</t>
  </si>
  <si>
    <t>LBABR3WC</t>
  </si>
  <si>
    <t>1991-1994</t>
  </si>
  <si>
    <t>LBABEUR1</t>
  </si>
  <si>
    <t>LBABEUR2</t>
  </si>
  <si>
    <t>LBABEUR3</t>
  </si>
  <si>
    <t>LBABEUR4</t>
  </si>
  <si>
    <t>LBABEUR5</t>
  </si>
  <si>
    <t>LBABEUR6</t>
  </si>
  <si>
    <t>LBAD1982LCH</t>
  </si>
  <si>
    <t>LBAD1983LCH</t>
  </si>
  <si>
    <t>LBAD1984LCH</t>
  </si>
  <si>
    <t>LBAD1985LCH</t>
  </si>
  <si>
    <t>LBAD1986LCH</t>
  </si>
  <si>
    <t>LBAD1987LCH</t>
  </si>
  <si>
    <t>LBAD1988LCH</t>
  </si>
  <si>
    <t>LBAD1989LCH</t>
  </si>
  <si>
    <t>LBAD1990LCH</t>
  </si>
  <si>
    <t>LBAD1991LCH</t>
  </si>
  <si>
    <t>LBAD1992LCH</t>
  </si>
  <si>
    <t>LBADEUR1CL1</t>
  </si>
  <si>
    <t>Euro-1 light</t>
  </si>
  <si>
    <t>LBADEUR2CL1</t>
  </si>
  <si>
    <t>Euro-2 light</t>
  </si>
  <si>
    <t>LBADEUR3CL1</t>
  </si>
  <si>
    <t>Euro-3 light</t>
  </si>
  <si>
    <t>LBADEUR3CL1HOF</t>
  </si>
  <si>
    <t>Euro-3 light half open particulate filter</t>
  </si>
  <si>
    <t>LBADEUR4CL1</t>
  </si>
  <si>
    <t>Euro-4 light</t>
  </si>
  <si>
    <t>LBADEUR4CL1DPF</t>
  </si>
  <si>
    <t>Euro-4 light closed particulate filter</t>
  </si>
  <si>
    <t>2006-2011</t>
  </si>
  <si>
    <t>LBADEUR5CL1</t>
  </si>
  <si>
    <t>Euro-5 light</t>
  </si>
  <si>
    <t>LBADEUA6CL1</t>
  </si>
  <si>
    <t>Euro-6A light</t>
  </si>
  <si>
    <t>LBADEUR1CL2</t>
  </si>
  <si>
    <t>Euro-1 medium weight</t>
  </si>
  <si>
    <t>LBADEUR2CL2</t>
  </si>
  <si>
    <t>Euro-2 medium weight</t>
  </si>
  <si>
    <t>LBADEUR3CL2</t>
  </si>
  <si>
    <t>Euro-3 medium weight</t>
  </si>
  <si>
    <t>LBADEUR3CL2HOF</t>
  </si>
  <si>
    <t>Euro-3 medium weight half open particulate filter</t>
  </si>
  <si>
    <t>LBADEUR4CL2</t>
  </si>
  <si>
    <t>Euro-4 medium weight</t>
  </si>
  <si>
    <t>LBADEUR4CL2DPF</t>
  </si>
  <si>
    <t>Euro-4 medium weight closed particulate filter</t>
  </si>
  <si>
    <t>LBADEUR5CL2</t>
  </si>
  <si>
    <t>Euro-5 medium weight</t>
  </si>
  <si>
    <t>LBADEUA6CL2</t>
  </si>
  <si>
    <t>Euro-6A medium weight</t>
  </si>
  <si>
    <t>LBAD1982ZWA</t>
  </si>
  <si>
    <t>LBAD1983ZWA</t>
  </si>
  <si>
    <t>LBAD1984ZWA</t>
  </si>
  <si>
    <t>LBAD1985ZWA</t>
  </si>
  <si>
    <t>LBAD1986ZWA</t>
  </si>
  <si>
    <t>LBAD1987ZWA</t>
  </si>
  <si>
    <t>LBAD1988ZWA</t>
  </si>
  <si>
    <t>LBAD1989ZWA</t>
  </si>
  <si>
    <t>LBAD1990ZWA</t>
  </si>
  <si>
    <t>LBAD1991ZWA</t>
  </si>
  <si>
    <t>LBAD1992ZWA</t>
  </si>
  <si>
    <t>LBADEUR1CL3</t>
  </si>
  <si>
    <t>Euro-1 heavy</t>
  </si>
  <si>
    <t>LBADEUR2CL3</t>
  </si>
  <si>
    <t>Euro-2 heavy</t>
  </si>
  <si>
    <t>LBADEUR3CL3</t>
  </si>
  <si>
    <t>Euro-3 heavy</t>
  </si>
  <si>
    <t>LBADEUR3CL3HOF</t>
  </si>
  <si>
    <t>Euro-3 heavy half open particulate filter</t>
  </si>
  <si>
    <t>LBADEUR4CL3</t>
  </si>
  <si>
    <t>Euro-4 heavy</t>
  </si>
  <si>
    <t>LBADEUR4CL3DPF</t>
  </si>
  <si>
    <t>Euro-4 heavy closed particulate filter</t>
  </si>
  <si>
    <t>LBADEUR5CL3</t>
  </si>
  <si>
    <t>Euro-5 heavy</t>
  </si>
  <si>
    <t>LTRDEUR5CL3</t>
  </si>
  <si>
    <t>Euro-5 heavy, light tractor with trailer</t>
  </si>
  <si>
    <t>LBADEUA6CL3</t>
  </si>
  <si>
    <t>Euro-6A heavy</t>
  </si>
  <si>
    <t>LTRDEUA6CL3</t>
  </si>
  <si>
    <t>Euro-6A heavy, light tractor with trailer</t>
  </si>
  <si>
    <t>LBEDEUR5</t>
  </si>
  <si>
    <t>LBEDEUR6</t>
  </si>
  <si>
    <t>LBAL1982</t>
  </si>
  <si>
    <t>LBAL1983</t>
  </si>
  <si>
    <t>LBAL1984</t>
  </si>
  <si>
    <t>LBAL1985</t>
  </si>
  <si>
    <t>LBAL1986</t>
  </si>
  <si>
    <t>LBAL1987</t>
  </si>
  <si>
    <t>LBAL1988</t>
  </si>
  <si>
    <t>LBAL1989</t>
  </si>
  <si>
    <t>LBAL1990</t>
  </si>
  <si>
    <t>LBAL1991</t>
  </si>
  <si>
    <t>LBAL1992</t>
  </si>
  <si>
    <t>LBALR3WC</t>
  </si>
  <si>
    <t>LBALEUR1</t>
  </si>
  <si>
    <t>LBALEUR2</t>
  </si>
  <si>
    <t>LBALEUR3</t>
  </si>
  <si>
    <t>LBALEUR4</t>
  </si>
  <si>
    <t>LBALEUR5</t>
  </si>
  <si>
    <t>LBALEUR6</t>
  </si>
  <si>
    <t>LBACEUR5</t>
  </si>
  <si>
    <t>2014 and older</t>
  </si>
  <si>
    <t>LBACEUR6</t>
  </si>
  <si>
    <t>MVABEUR0LCH</t>
  </si>
  <si>
    <t>Euro-0</t>
  </si>
  <si>
    <t>MVADEUR0LCH</t>
  </si>
  <si>
    <t>Euro-0 light</t>
  </si>
  <si>
    <t>1988-1993</t>
  </si>
  <si>
    <t>MVADEUR1LCH</t>
  </si>
  <si>
    <t>1990-1997</t>
  </si>
  <si>
    <t>MVADEUR2LCH</t>
  </si>
  <si>
    <t>1994-2001</t>
  </si>
  <si>
    <t>MVADEUR3DPFLCH</t>
  </si>
  <si>
    <t>MVADEUR3HOFLCH</t>
  </si>
  <si>
    <t>Euro-3 light closed particulate filter</t>
  </si>
  <si>
    <t>MVADEUR3LCH</t>
  </si>
  <si>
    <t>MVADEUR4LCH</t>
  </si>
  <si>
    <t>MVADEDE5LCHSCR</t>
  </si>
  <si>
    <t>2005-2008</t>
  </si>
  <si>
    <t>MVADEUG5EGRLCH</t>
  </si>
  <si>
    <t>Euro-5G light EGR</t>
  </si>
  <si>
    <t>2009-2013</t>
  </si>
  <si>
    <t>MVADEUG5LCHSCR</t>
  </si>
  <si>
    <t>MVADEUR6LCH</t>
  </si>
  <si>
    <t>2012 and later</t>
  </si>
  <si>
    <t>MVADEUR0ZWA</t>
  </si>
  <si>
    <t>Euro-0 medium weight</t>
  </si>
  <si>
    <t>ZVADEUR0ANHLCH</t>
  </si>
  <si>
    <t>Euro-0 medium weight with trailer</t>
  </si>
  <si>
    <t>MVADEUR1ZWA</t>
  </si>
  <si>
    <t>ZVADEUR1ANHLCH</t>
  </si>
  <si>
    <t>Euro-1 medium weight with trailer</t>
  </si>
  <si>
    <t>MVADEUR2ZWA</t>
  </si>
  <si>
    <t>1993-2001</t>
  </si>
  <si>
    <t>ZVADEUR2ANHLCH</t>
  </si>
  <si>
    <t>Euro-2 medium weight with trailer</t>
  </si>
  <si>
    <t>MVADEUR3DPFZWA</t>
  </si>
  <si>
    <t>Euro-3 medium weight closed particulate filter</t>
  </si>
  <si>
    <t>MVADEUR3HOFZWA</t>
  </si>
  <si>
    <t>MVADEUR3ZWA</t>
  </si>
  <si>
    <t>ZVADEUR3ANHDPFLCH</t>
  </si>
  <si>
    <t>Euro-3 medium weight closed particulate filter with trailer</t>
  </si>
  <si>
    <t>ZVADEUR3ANHHOFLCH</t>
  </si>
  <si>
    <t>Euro-3 medium weight half open particulate filter with trailer</t>
  </si>
  <si>
    <t>ZVADEUR3ANHLCH</t>
  </si>
  <si>
    <t>Euro-3 medium weight with trailer</t>
  </si>
  <si>
    <t>MVADEUR4ZWA</t>
  </si>
  <si>
    <t>ZVADEUR4ANHLCH</t>
  </si>
  <si>
    <t>Euro-4 medium weight with trailer</t>
  </si>
  <si>
    <t>MVADEDE5SCRZWA</t>
  </si>
  <si>
    <t>MVADEUG5EGRZWA</t>
  </si>
  <si>
    <t>Euro-5G medium weight EGR</t>
  </si>
  <si>
    <t>MVADEUG5SCRZWA</t>
  </si>
  <si>
    <t>ZVADEDE5ANHLCHSCR</t>
  </si>
  <si>
    <t>ZVADEUG5ANHEGRLCH</t>
  </si>
  <si>
    <t>Euro-5G medium weight EGR with trailer</t>
  </si>
  <si>
    <t>ZVADEUG5ANHLCHSCR</t>
  </si>
  <si>
    <t>MVADEUR6ZWA</t>
  </si>
  <si>
    <t>ZVADEUR6ANHLCH</t>
  </si>
  <si>
    <t>ZVADEUR0</t>
  </si>
  <si>
    <t>Euro-0 heavy</t>
  </si>
  <si>
    <t>ZVADEUR0ANHZWA</t>
  </si>
  <si>
    <t>Euro-0 heavy with trailer</t>
  </si>
  <si>
    <t>ZVADEUR1</t>
  </si>
  <si>
    <t>ZVADEUR1ANHZWA</t>
  </si>
  <si>
    <t>Euro-1 heavy with trailer</t>
  </si>
  <si>
    <t>ZVADEUR2</t>
  </si>
  <si>
    <t>ZVADEUR2ANHZWA</t>
  </si>
  <si>
    <t>Euro-2 heavy with trailer</t>
  </si>
  <si>
    <t>ZVADEUR3</t>
  </si>
  <si>
    <t>ZVADEUR3ANHDPFZWA</t>
  </si>
  <si>
    <t>Euro-3 heavy closed particulate filter with trailer</t>
  </si>
  <si>
    <t>ZVADEUR3ANHHOFZWA</t>
  </si>
  <si>
    <t>Euro-3 heavy half open particulate filter with trailer</t>
  </si>
  <si>
    <t>ZVADEUR3ANHZWA</t>
  </si>
  <si>
    <t>Euro-3 heavy with trailer</t>
  </si>
  <si>
    <t>ZVADEUR3DPF</t>
  </si>
  <si>
    <t>Euro-3 heavy closed particulate filter</t>
  </si>
  <si>
    <t>ZVADEUR3HOF</t>
  </si>
  <si>
    <t>ZVADEUR4</t>
  </si>
  <si>
    <t>ZVADEUR4ANHZWA</t>
  </si>
  <si>
    <t>Euro-4 heavy with trailer</t>
  </si>
  <si>
    <t>ZVADEDE5ANHSCRZWA</t>
  </si>
  <si>
    <t>ZVADEDE5SCR</t>
  </si>
  <si>
    <t>ZVADEUG5ANHEGRZWA</t>
  </si>
  <si>
    <t>Euro-5G heavy EGR with trailer</t>
  </si>
  <si>
    <t>ZVADEUG5ANHSCRZWA</t>
  </si>
  <si>
    <t>ZVADEUG5EGR</t>
  </si>
  <si>
    <t>Euro-5G heavy EGR</t>
  </si>
  <si>
    <t>ZVADEUG5SCR</t>
  </si>
  <si>
    <t>ZVADEUR6</t>
  </si>
  <si>
    <t>ZVADEUR6ANHZWA</t>
  </si>
  <si>
    <t>MVALEUR0LCH</t>
  </si>
  <si>
    <t>ZTRBEUR0</t>
  </si>
  <si>
    <t>ZTRDEDE5LCHSCR</t>
  </si>
  <si>
    <t>ZTRDEUG5EGRLCH</t>
  </si>
  <si>
    <t>ZTRDEUG5LCHSCR</t>
  </si>
  <si>
    <t>ZTRDEUR6LCH</t>
  </si>
  <si>
    <t>ZTRDEUR0</t>
  </si>
  <si>
    <t>ZTRDEUR1</t>
  </si>
  <si>
    <t>ZTRDEUR2</t>
  </si>
  <si>
    <t>ZTRDEUR3</t>
  </si>
  <si>
    <t>ZTRDEUR3DPF</t>
  </si>
  <si>
    <t>ZTRDEUR3HOF</t>
  </si>
  <si>
    <t>ZTRDEUR4</t>
  </si>
  <si>
    <t>ZTRDEDE5SCRZWA</t>
  </si>
  <si>
    <t>ZTRDEUG5EGRZWA</t>
  </si>
  <si>
    <t>ZTRDEUG5SCRZWA</t>
  </si>
  <si>
    <t>ZTRDEUR6ZWA</t>
  </si>
  <si>
    <t>ZTRLEUR0</t>
  </si>
  <si>
    <t>BABBEUR0</t>
  </si>
  <si>
    <t>BABDEUR0</t>
  </si>
  <si>
    <t>BABDEUR1</t>
  </si>
  <si>
    <t>BABDEUR2</t>
  </si>
  <si>
    <t>BABDEUR2DPF</t>
  </si>
  <si>
    <t>Euro-2 closed particulate filter</t>
  </si>
  <si>
    <t>.</t>
  </si>
  <si>
    <t>BABDEUR2HOF</t>
  </si>
  <si>
    <t>Euro-2 half open particulate filter</t>
  </si>
  <si>
    <t>1997-2001</t>
  </si>
  <si>
    <t>BABDEUR3</t>
  </si>
  <si>
    <t>BABDEUR3DPF</t>
  </si>
  <si>
    <t>Euro-3 closed particulate filter</t>
  </si>
  <si>
    <t>BABDEUR3DPFSCR</t>
  </si>
  <si>
    <t>Euro-3 closed particulate filter SCR</t>
  </si>
  <si>
    <t>BABDEUR3HOF</t>
  </si>
  <si>
    <t>2001-2006</t>
  </si>
  <si>
    <t>BABDEUR4</t>
  </si>
  <si>
    <t>BABDEUR4EGR</t>
  </si>
  <si>
    <t>Euro-4 EGR</t>
  </si>
  <si>
    <t>BABDEUR4SCR</t>
  </si>
  <si>
    <t>BABDEEV5SCR</t>
  </si>
  <si>
    <t>2006-2013</t>
  </si>
  <si>
    <t>BABDEUR5EGR</t>
  </si>
  <si>
    <t>Euro-5 EGR</t>
  </si>
  <si>
    <t>2005-2013</t>
  </si>
  <si>
    <t>BABDEUR5SCR</t>
  </si>
  <si>
    <t>BABDEUR6</t>
  </si>
  <si>
    <t>BABLEUR0</t>
  </si>
  <si>
    <t>BABCEUR4</t>
  </si>
  <si>
    <t>BABCEEV5</t>
  </si>
  <si>
    <t>BABCEUR6</t>
  </si>
  <si>
    <t>Hydrogen</t>
  </si>
  <si>
    <t>LMFBEUR0</t>
  </si>
  <si>
    <t>1999 and older</t>
  </si>
  <si>
    <t>LMFBEUR1</t>
  </si>
  <si>
    <t>1998 and later</t>
  </si>
  <si>
    <t>Share in PM10</t>
  </si>
  <si>
    <t>weight%</t>
  </si>
  <si>
    <t>Conbustion of diesel fuel</t>
  </si>
  <si>
    <t>Conbustion of petrol and LPG</t>
  </si>
  <si>
    <t>Wear of break linings</t>
  </si>
  <si>
    <t>Wear of road surface</t>
  </si>
  <si>
    <t>Wear of light duty vehicle tyres</t>
  </si>
  <si>
    <t>Wear of heavy duty vehicle tyres</t>
  </si>
  <si>
    <t>Source: Emission Registration Methodology reports. See website of Emission registration:</t>
  </si>
  <si>
    <r>
      <t xml:space="preserve">- </t>
    </r>
    <r>
      <rPr>
        <i/>
        <sz val="10"/>
        <rFont val="Arial"/>
        <family val="2"/>
      </rPr>
      <t>Combustion</t>
    </r>
    <r>
      <rPr>
        <sz val="10"/>
        <rFont val="Arial"/>
        <family val="2"/>
      </rPr>
      <t>: 'Maintenance of methods Emission Registration 2006-2007.pdf can be found in':</t>
    </r>
  </si>
  <si>
    <r>
      <t xml:space="preserve">- </t>
    </r>
    <r>
      <rPr>
        <i/>
        <sz val="10"/>
        <rFont val="Arial"/>
        <family val="2"/>
      </rPr>
      <t>Wear</t>
    </r>
    <r>
      <rPr>
        <sz val="10"/>
        <rFont val="Arial"/>
        <family val="2"/>
      </rPr>
      <t>:</t>
    </r>
  </si>
  <si>
    <t xml:space="preserve">     The factsheets can be found in:</t>
  </si>
  <si>
    <t>VOC</t>
  </si>
  <si>
    <t>NMVOC</t>
  </si>
  <si>
    <t>grams/km</t>
  </si>
  <si>
    <t xml:space="preserve"> Documentation on the website of the Dutch Emssion Registration</t>
  </si>
  <si>
    <t>See:</t>
  </si>
  <si>
    <t>NH3</t>
  </si>
  <si>
    <t>N2O</t>
  </si>
  <si>
    <t>EC</t>
  </si>
  <si>
    <t>CO2</t>
  </si>
  <si>
    <t>Rail traffic</t>
  </si>
  <si>
    <t>Inland navigation</t>
  </si>
  <si>
    <t>Ocean shipping</t>
  </si>
  <si>
    <t>Air traffic</t>
  </si>
  <si>
    <t>** "Red" diesel (low tax)</t>
  </si>
  <si>
    <t>* "White" diesel (high tax)</t>
  </si>
  <si>
    <t>Diesel fuel low tax, total **</t>
  </si>
  <si>
    <t>Diesel fuel high tax, total *</t>
  </si>
  <si>
    <t>NEH: National Energy Balance (Statistics Netherlands)</t>
  </si>
  <si>
    <t>ER: Data determined by Dutch Emission Registration</t>
  </si>
  <si>
    <t>Road transport (CNG/LPG)</t>
  </si>
  <si>
    <t>Specific weight (kg/liter)</t>
  </si>
  <si>
    <t>Share of PM10</t>
  </si>
  <si>
    <t>Share of coarse particles</t>
  </si>
  <si>
    <t>Remains on the vehicle</t>
  </si>
  <si>
    <t>Leakage losses</t>
  </si>
  <si>
    <r>
      <t>Combustion 1</t>
    </r>
    <r>
      <rPr>
        <vertAlign val="superscript"/>
        <sz val="10"/>
        <rFont val="Arial"/>
        <family val="2"/>
      </rPr>
      <t>)</t>
    </r>
  </si>
  <si>
    <r>
      <t>1)</t>
    </r>
    <r>
      <rPr>
        <sz val="10"/>
        <rFont val="Arial"/>
        <family val="2"/>
      </rPr>
      <t xml:space="preserve"> Specific gravity = 0.9 kgs/litre.</t>
    </r>
  </si>
  <si>
    <r>
      <t xml:space="preserve">It is assumed that </t>
    </r>
    <r>
      <rPr>
        <b/>
        <sz val="10"/>
        <rFont val="Arial"/>
        <family val="2"/>
      </rPr>
      <t>80%</t>
    </r>
    <r>
      <rPr>
        <sz val="10"/>
        <rFont val="Arial"/>
        <family val="2"/>
      </rPr>
      <t xml:space="preserve"> of engine oil leakage takes place within urban areas</t>
    </r>
    <r>
      <rPr>
        <sz val="10"/>
        <rFont val="Arial"/>
        <family val="2"/>
      </rPr>
      <t>.</t>
    </r>
  </si>
  <si>
    <t>Division rural roads/motorways pro rato of driven kilometres</t>
  </si>
  <si>
    <t>Table 4.1 Energy consumption of rail traffic</t>
  </si>
  <si>
    <r>
      <t xml:space="preserve">Diesel fuel </t>
    </r>
    <r>
      <rPr>
        <vertAlign val="superscript"/>
        <sz val="10"/>
        <rFont val="Arial"/>
        <family val="2"/>
      </rPr>
      <t>1)</t>
    </r>
  </si>
  <si>
    <t>Freight</t>
  </si>
  <si>
    <t>Share pass.</t>
  </si>
  <si>
    <t>tram/metro/</t>
  </si>
  <si>
    <t>transport</t>
  </si>
  <si>
    <t>trolleybus</t>
  </si>
  <si>
    <t>million kWh</t>
  </si>
  <si>
    <r>
      <rPr>
        <vertAlign val="superscript"/>
        <sz val="10"/>
        <rFont val="Arial"/>
        <family val="2"/>
      </rPr>
      <t>1)</t>
    </r>
    <r>
      <rPr>
        <sz val="10"/>
        <rFont val="Arial"/>
        <family val="2"/>
      </rPr>
      <t xml:space="preserve"> See tabel 2.7 for heating values.</t>
    </r>
  </si>
  <si>
    <t>:CBS, National Energy Balance</t>
  </si>
  <si>
    <t>:Estimate ==&gt; equal to 2003</t>
  </si>
  <si>
    <t>:Source: NS (Dutch National Railway Company)</t>
  </si>
  <si>
    <t>:Source: CBS and VIVENS</t>
  </si>
  <si>
    <t>Vivens (Association for joint purchase of energy for railway companies)</t>
  </si>
  <si>
    <t xml:space="preserve">:Calculated </t>
  </si>
  <si>
    <t>: Interpolated</t>
  </si>
  <si>
    <t>:Estimate ==&gt; equal to 1990</t>
  </si>
  <si>
    <t>Table 4.2 Emission factors for rail traffic</t>
  </si>
  <si>
    <t>VOC (combustion)</t>
  </si>
  <si>
    <r>
      <t>NO</t>
    </r>
    <r>
      <rPr>
        <b/>
        <vertAlign val="subscript"/>
        <sz val="10"/>
        <rFont val="Arial"/>
        <family val="2"/>
      </rPr>
      <t>x</t>
    </r>
  </si>
  <si>
    <r>
      <t>PM</t>
    </r>
    <r>
      <rPr>
        <b/>
        <vertAlign val="subscript"/>
        <sz val="10"/>
        <rFont val="Arial"/>
        <family val="2"/>
      </rPr>
      <t xml:space="preserve">10 </t>
    </r>
    <r>
      <rPr>
        <b/>
        <sz val="10"/>
        <rFont val="Arial"/>
        <family val="2"/>
      </rPr>
      <t>(combustion)</t>
    </r>
  </si>
  <si>
    <r>
      <t>NH</t>
    </r>
    <r>
      <rPr>
        <b/>
        <vertAlign val="subscript"/>
        <sz val="10"/>
        <rFont val="Arial"/>
        <family val="2"/>
      </rPr>
      <t>3</t>
    </r>
  </si>
  <si>
    <t>RIVM/LAE, 1993. Memo E.Rab on Dutch Rail emission factors for dieselpowered rolling stock, Bilthoven.</t>
  </si>
  <si>
    <t>Table 4.3 Emission profiles PM2.5 in rail traffic PM10</t>
  </si>
  <si>
    <t>Combustion of diesel fuel</t>
  </si>
  <si>
    <t>Wear of overhead wires</t>
  </si>
  <si>
    <t>wWear of carbon brushes</t>
  </si>
  <si>
    <t xml:space="preserve">     * 'Factsheet wear of overhead wires, November 2007.pdf'</t>
  </si>
  <si>
    <t xml:space="preserve">    The fact sheet can be found in:</t>
  </si>
  <si>
    <t>BABCEUR5</t>
  </si>
  <si>
    <t>BABEZEEV</t>
  </si>
  <si>
    <t>LBAB1994</t>
  </si>
  <si>
    <t>LBABPR82</t>
  </si>
  <si>
    <t>LBADEUD6CL2</t>
  </si>
  <si>
    <t>LBADEUD6CL3</t>
  </si>
  <si>
    <t>LBADEUR4CL1HOF</t>
  </si>
  <si>
    <t>LBADEUR4CL2HOF</t>
  </si>
  <si>
    <t>LBADEUR4CL3HOF</t>
  </si>
  <si>
    <t>LBADPR82LCH</t>
  </si>
  <si>
    <t>LBADPR82ZWA</t>
  </si>
  <si>
    <t>LBAEZEEV</t>
  </si>
  <si>
    <t>LBALPR82</t>
  </si>
  <si>
    <t>LPABO3WCZWA</t>
  </si>
  <si>
    <t>LPABPR82LCH</t>
  </si>
  <si>
    <t>LPABPR82MED</t>
  </si>
  <si>
    <t>LPABPR82ZWA</t>
  </si>
  <si>
    <t>LPADEUR4HOF</t>
  </si>
  <si>
    <t>LPADPR82LCH</t>
  </si>
  <si>
    <t>LPADPR82MED</t>
  </si>
  <si>
    <t>LPADPR82ZWA</t>
  </si>
  <si>
    <t>LPADEUD6</t>
  </si>
  <si>
    <t>LPAEZEEV</t>
  </si>
  <si>
    <t>LPALO3WCZWA</t>
  </si>
  <si>
    <t>LPALPR82LCH</t>
  </si>
  <si>
    <t>LPALPR82MED</t>
  </si>
  <si>
    <t>LPALPR82ZWA</t>
  </si>
  <si>
    <t>MVACEUR6LCH</t>
  </si>
  <si>
    <t>MVACEUR6ZWA</t>
  </si>
  <si>
    <t>MVAEZEEVLCH</t>
  </si>
  <si>
    <t>MVAEZEEVZWA</t>
  </si>
  <si>
    <t>ZVABEUR0</t>
  </si>
  <si>
    <t>ZTRCEUR6LCH</t>
  </si>
  <si>
    <t>ZTRCEUR6ZWA</t>
  </si>
  <si>
    <t>ZVAEZEEV</t>
  </si>
  <si>
    <t>ZVACEUR6</t>
  </si>
  <si>
    <t>ZTREZEEVLCH</t>
  </si>
  <si>
    <t>Versit+ class</t>
  </si>
  <si>
    <t>Table 5.1 Fuel consumption of inland navigation</t>
  </si>
  <si>
    <t>Professional inland shipping</t>
  </si>
  <si>
    <t>National destinations</t>
  </si>
  <si>
    <t>International</t>
  </si>
  <si>
    <t>freight</t>
  </si>
  <si>
    <t>push-towing</t>
  </si>
  <si>
    <t>passenger</t>
  </si>
  <si>
    <r>
      <t xml:space="preserve">ships </t>
    </r>
    <r>
      <rPr>
        <vertAlign val="superscript"/>
        <sz val="10"/>
        <rFont val="Arial"/>
        <family val="2"/>
      </rPr>
      <t>1)</t>
    </r>
  </si>
  <si>
    <r>
      <t xml:space="preserve">boats </t>
    </r>
    <r>
      <rPr>
        <vertAlign val="superscript"/>
        <sz val="10"/>
        <rFont val="Arial"/>
        <family val="2"/>
      </rPr>
      <t>2)</t>
    </r>
  </si>
  <si>
    <t>million kgs</t>
  </si>
  <si>
    <t>PJ 4)</t>
  </si>
  <si>
    <r>
      <t>1)</t>
    </r>
    <r>
      <rPr>
        <sz val="10"/>
        <rFont val="Arial"/>
        <family val="2"/>
      </rPr>
      <t xml:space="preserve"> Calculated in accordance with the protocols of the Navigation Emission Registration Project of Directorate-General for Public Works and Water Management (in Dutch). See:</t>
    </r>
  </si>
  <si>
    <r>
      <t>2)</t>
    </r>
    <r>
      <rPr>
        <sz val="10"/>
        <rFont val="Arial"/>
        <family val="2"/>
      </rPr>
      <t xml:space="preserve"> Based on obsolete CBS data (1993).</t>
    </r>
  </si>
  <si>
    <r>
      <t>3)</t>
    </r>
    <r>
      <rPr>
        <sz val="10"/>
        <rFont val="Arial"/>
        <family val="2"/>
      </rPr>
      <t xml:space="preserve"> Calculated by TNO in commission of the Centre for Water Management of the Ministry of Transport. See:</t>
    </r>
  </si>
  <si>
    <r>
      <t xml:space="preserve">4) </t>
    </r>
    <r>
      <rPr>
        <sz val="10"/>
        <rFont val="Arial"/>
        <family val="2"/>
      </rPr>
      <t>See table 2.7 for heating values.</t>
    </r>
  </si>
  <si>
    <t>Table 5.2  CO emission factors for inland navigation</t>
  </si>
  <si>
    <r>
      <t xml:space="preserve">ships </t>
    </r>
    <r>
      <rPr>
        <vertAlign val="superscript"/>
        <sz val="10"/>
        <rFont val="Arial"/>
        <family val="2"/>
      </rPr>
      <t>2)</t>
    </r>
  </si>
  <si>
    <r>
      <t xml:space="preserve">boats </t>
    </r>
    <r>
      <rPr>
        <vertAlign val="superscript"/>
        <sz val="10"/>
        <rFont val="Arial"/>
        <family val="2"/>
      </rPr>
      <t>3)</t>
    </r>
  </si>
  <si>
    <t>ships 2)</t>
  </si>
  <si>
    <r>
      <t>1)</t>
    </r>
    <r>
      <rPr>
        <sz val="10"/>
        <rFont val="Arial"/>
        <family val="2"/>
      </rPr>
      <t xml:space="preserve"> It concerns derived emission factors.</t>
    </r>
  </si>
  <si>
    <r>
      <t>2)</t>
    </r>
    <r>
      <rPr>
        <sz val="10"/>
        <rFont val="Arial"/>
        <family val="2"/>
      </rPr>
      <t xml:space="preserve"> Calculated in accordance with the protocols of the Navigation Emission Registration Project of Directorate-General for Public Works and Water Management (in Dutch). See:</t>
    </r>
  </si>
  <si>
    <r>
      <t>3)</t>
    </r>
    <r>
      <rPr>
        <sz val="10"/>
        <rFont val="Arial"/>
        <family val="2"/>
      </rPr>
      <t xml:space="preserve"> Estimation</t>
    </r>
  </si>
  <si>
    <r>
      <t>4)</t>
    </r>
    <r>
      <rPr>
        <sz val="10"/>
        <rFont val="Arial"/>
        <family val="2"/>
      </rPr>
      <t xml:space="preserve"> Calculated by TNO in commission of the Centre for Water Management of the Ministry of Transport. See:</t>
    </r>
  </si>
  <si>
    <t>Factsheets on the website of the Dutch Emission Registration.</t>
  </si>
  <si>
    <t>Table 5.4  NOx emission factors for inland navigation</t>
  </si>
  <si>
    <t>Table 5.5  PM10 emission factors for inland navigation</t>
  </si>
  <si>
    <t>Table 5.6 Emission factors for inland navigation, other substances</t>
  </si>
  <si>
    <r>
      <t>NH</t>
    </r>
    <r>
      <rPr>
        <b/>
        <vertAlign val="subscript"/>
        <sz val="10"/>
        <rFont val="Arial"/>
        <family val="2"/>
      </rPr>
      <t xml:space="preserve">3 </t>
    </r>
    <r>
      <rPr>
        <vertAlign val="superscript"/>
        <sz val="10"/>
        <rFont val="Arial"/>
        <family val="2"/>
      </rPr>
      <t>1)</t>
    </r>
  </si>
  <si>
    <t>Vanadium</t>
  </si>
  <si>
    <t>Mercury</t>
  </si>
  <si>
    <t>Cadmium</t>
  </si>
  <si>
    <t>Copper</t>
  </si>
  <si>
    <t>Chromium</t>
  </si>
  <si>
    <t>Nickel</t>
  </si>
  <si>
    <t>Selenium</t>
  </si>
  <si>
    <t>Zinc</t>
  </si>
  <si>
    <t>Arsenic</t>
  </si>
  <si>
    <t>see table 1.30</t>
  </si>
  <si>
    <r>
      <t>1)</t>
    </r>
    <r>
      <rPr>
        <sz val="10"/>
        <rFont val="Arial"/>
        <family val="2"/>
      </rPr>
      <t xml:space="preserve"> Ntziachristos, L., Z. Samaras, 2000. COPERT III; Computer Programme to calculate emissions from road transport, methodology and emission factors (version 2.1), European Energy Agency (EEA), Copenhagen</t>
    </r>
  </si>
  <si>
    <t>Sources emission factors metals:</t>
  </si>
  <si>
    <t>- Milieudata, Consultancy, 1997. 'Metals in road traffic fuels' (in Dutch), October 1997.</t>
  </si>
  <si>
    <t>- Most, P.F.J. van der, C.Veldt, 1992. Emission Factors Manual Parcom-Atmos, Emission factors for air pollutants 1992. TNO-MEP, Apeldoorn, December 1992.</t>
  </si>
  <si>
    <t>Table 5.7A Inland navigation emission profiles for VOC-components</t>
  </si>
  <si>
    <t>petro</t>
  </si>
  <si>
    <t>Remark: only a part of the substances mentioned above is available in the Emission Registration database.</t>
  </si>
  <si>
    <t>Source: see under Table 5.7C</t>
  </si>
  <si>
    <t>Table 5.7B Profiles for dioxines in VOC from inland navigation</t>
  </si>
  <si>
    <t xml:space="preserve">Omfactor </t>
  </si>
  <si>
    <t xml:space="preserve">Table 5.7C Profiles for PAH in VOC in inland navigation exhaust gasses </t>
  </si>
  <si>
    <t>2-stroke</t>
  </si>
  <si>
    <t>grams/kg of VOC</t>
  </si>
  <si>
    <t>Table 5.8 Emission profiles PM2.5 in inland navigation PM10</t>
  </si>
  <si>
    <t>Combustion of  diesel fuel by recreational boat traffic</t>
  </si>
  <si>
    <t>Combustion of  petrol by recreational boat traffic</t>
  </si>
  <si>
    <t>Combustion of  diesel fuel by professional inland shipping</t>
  </si>
  <si>
    <t>"Onderhoud van methodieken Emissieregistratie 2006-2007.pdf" (in Dutch)</t>
  </si>
  <si>
    <t>('Maintenance of methods Emission Registration 2006-2007.pdf') can be found in:</t>
  </si>
  <si>
    <t>Dutch</t>
  </si>
  <si>
    <t>Deep sea</t>
  </si>
  <si>
    <t>Foreign</t>
  </si>
  <si>
    <t>fishing</t>
  </si>
  <si>
    <t>trawlers</t>
  </si>
  <si>
    <r>
      <t xml:space="preserve">cutters </t>
    </r>
    <r>
      <rPr>
        <vertAlign val="superscript"/>
        <sz val="10"/>
        <rFont val="Arial"/>
        <family val="2"/>
      </rPr>
      <t>1)</t>
    </r>
  </si>
  <si>
    <t>cutters</t>
  </si>
  <si>
    <r>
      <t>1)</t>
    </r>
    <r>
      <rPr>
        <sz val="10"/>
        <rFont val="Arial"/>
        <family val="2"/>
      </rPr>
      <t xml:space="preserve"> Calculated in accordance with the protocols of the Navigation Emission Registration Project </t>
    </r>
  </si>
  <si>
    <t xml:space="preserve">    (EMS) of theDirectorate-General for Public Works and Water Management (in Dutch). See:</t>
  </si>
  <si>
    <t>grams/kg fuel</t>
  </si>
  <si>
    <t>Foreign fishing cutters</t>
  </si>
  <si>
    <t>PM2,5</t>
  </si>
  <si>
    <t>SO2</t>
  </si>
  <si>
    <t>Metals</t>
  </si>
  <si>
    <t>Deep sea trawlers</t>
  </si>
  <si>
    <t>Dutch fishing cutters and inland fishing</t>
  </si>
  <si>
    <t>Table 6.3 Basic data for fisheries fuel sold emission calculations</t>
  </si>
  <si>
    <t>TJ</t>
  </si>
  <si>
    <r>
      <t xml:space="preserve">Emission factors diesel </t>
    </r>
    <r>
      <rPr>
        <vertAlign val="superscript"/>
        <sz val="10"/>
        <rFont val="Arial"/>
        <family val="2"/>
      </rPr>
      <t>2)</t>
    </r>
  </si>
  <si>
    <t xml:space="preserve">   "</t>
  </si>
  <si>
    <t>PM2.5</t>
  </si>
  <si>
    <t>Emission factors fuel oil</t>
  </si>
  <si>
    <r>
      <t xml:space="preserve">Net heating value diesel </t>
    </r>
    <r>
      <rPr>
        <vertAlign val="superscript"/>
        <sz val="10"/>
        <rFont val="Arial"/>
        <family val="2"/>
      </rPr>
      <t>1)</t>
    </r>
  </si>
  <si>
    <t>MJ/kg fuel</t>
  </si>
  <si>
    <r>
      <t xml:space="preserve">Net heating value fuel oil </t>
    </r>
    <r>
      <rPr>
        <vertAlign val="superscript"/>
        <sz val="10"/>
        <rFont val="Arial"/>
        <family val="2"/>
      </rPr>
      <t>1)</t>
    </r>
  </si>
  <si>
    <r>
      <rPr>
        <vertAlign val="superscript"/>
        <sz val="10"/>
        <rFont val="Arial"/>
        <family val="2"/>
      </rPr>
      <t>1)</t>
    </r>
    <r>
      <rPr>
        <sz val="10"/>
        <rFont val="Arial"/>
        <family val="2"/>
      </rPr>
      <t xml:space="preserve"> Source: Statistics Netherlands (CBS), National Energy Balance.</t>
    </r>
  </si>
  <si>
    <r>
      <rPr>
        <vertAlign val="superscript"/>
        <sz val="10"/>
        <rFont val="Arial"/>
        <family val="2"/>
      </rPr>
      <t>2)</t>
    </r>
    <r>
      <rPr>
        <sz val="10"/>
        <rFont val="Arial"/>
        <family val="2"/>
      </rPr>
      <t xml:space="preserve"> Source: TNO; calculated in accordance with the protocols of the Navigation Emission Registration Project (EMS) of theDirectorate-General for Public Works and Water Management (in Dutch). See:</t>
    </r>
  </si>
  <si>
    <r>
      <t xml:space="preserve">Table 6.1 Fuel consumption of fisheries on Dutch territory </t>
    </r>
    <r>
      <rPr>
        <b/>
        <vertAlign val="superscript"/>
        <sz val="16"/>
        <rFont val="Arial"/>
        <family val="2"/>
      </rPr>
      <t>1)</t>
    </r>
  </si>
  <si>
    <r>
      <t xml:space="preserve">Table 6.2 Fishery emission factors for Dutch territory </t>
    </r>
    <r>
      <rPr>
        <b/>
        <vertAlign val="superscript"/>
        <sz val="16"/>
        <rFont val="Arial"/>
        <family val="2"/>
      </rPr>
      <t>1)</t>
    </r>
  </si>
  <si>
    <t>Table 7.1 Fuel consumption of ocean shipping</t>
  </si>
  <si>
    <t>At anchor</t>
  </si>
  <si>
    <t>Manoeuvring</t>
  </si>
  <si>
    <t>Sailing</t>
  </si>
  <si>
    <t>in port</t>
  </si>
  <si>
    <r>
      <t xml:space="preserve">on DCS </t>
    </r>
    <r>
      <rPr>
        <vertAlign val="superscript"/>
        <sz val="10"/>
        <rFont val="Arial"/>
        <family val="2"/>
      </rPr>
      <t>2)</t>
    </r>
  </si>
  <si>
    <r>
      <t>2)</t>
    </r>
    <r>
      <rPr>
        <sz val="10"/>
        <rFont val="Arial"/>
        <family val="2"/>
      </rPr>
      <t xml:space="preserve"> Dutch area of the Continental Shelf</t>
    </r>
  </si>
  <si>
    <t>Table 7.2 CO emission factors for ocean shipping</t>
  </si>
  <si>
    <t>1) 2)</t>
  </si>
  <si>
    <r>
      <t>2)</t>
    </r>
    <r>
      <rPr>
        <sz val="10"/>
        <rFont val="Arial"/>
        <family val="2"/>
      </rPr>
      <t xml:space="preserve"> Calculated in accordance with the protocols of the Navigation Emission Registration Project </t>
    </r>
  </si>
  <si>
    <t xml:space="preserve">    of theDirectorate-General for Public Works and Water Management (in Dutch). See:</t>
  </si>
  <si>
    <r>
      <t>3)</t>
    </r>
    <r>
      <rPr>
        <sz val="10"/>
        <rFont val="Arial"/>
        <family val="2"/>
      </rPr>
      <t xml:space="preserve"> Dutch portion of the Continental Shelf</t>
    </r>
  </si>
  <si>
    <t>Table 7.3 VOC emission factors for ocean shipping</t>
  </si>
  <si>
    <t>* Provisional figures.</t>
  </si>
  <si>
    <t>Table 7.4 NOx emission factors for ocean shipping</t>
  </si>
  <si>
    <t>Table 7.5 PM10 emission factors for ocean shipping</t>
  </si>
  <si>
    <t>Table 7.6 SO2 emission factors for ocean shipping</t>
  </si>
  <si>
    <t>Table 7.7 Emission factors for ocean shipping, other substances</t>
  </si>
  <si>
    <t>Sailing and</t>
  </si>
  <si>
    <r>
      <t xml:space="preserve">on DCS </t>
    </r>
    <r>
      <rPr>
        <vertAlign val="superscript"/>
        <sz val="10"/>
        <rFont val="Arial"/>
        <family val="2"/>
      </rPr>
      <t>1)</t>
    </r>
  </si>
  <si>
    <t>manoeuvring</t>
  </si>
  <si>
    <r>
      <t>NH</t>
    </r>
    <r>
      <rPr>
        <b/>
        <vertAlign val="subscript"/>
        <sz val="10"/>
        <rFont val="Arial"/>
        <family val="2"/>
      </rPr>
      <t xml:space="preserve">3 </t>
    </r>
    <r>
      <rPr>
        <vertAlign val="superscript"/>
        <sz val="10"/>
        <rFont val="Arial"/>
        <family val="2"/>
      </rPr>
      <t>4)</t>
    </r>
  </si>
  <si>
    <t>mgs/kg of fuel</t>
  </si>
  <si>
    <r>
      <t>1)</t>
    </r>
    <r>
      <rPr>
        <sz val="10"/>
        <rFont val="Arial"/>
        <family val="2"/>
      </rPr>
      <t xml:space="preserve"> Dutch portion of the Continental Shelf</t>
    </r>
  </si>
  <si>
    <r>
      <t>2)</t>
    </r>
    <r>
      <rPr>
        <sz val="10"/>
        <rFont val="Arial"/>
        <family val="2"/>
      </rPr>
      <t xml:space="preserve"> Ntziachristos, L., Z. Samaras, 2000. COPERT III; Computer Programme to calculate emissions from road transport, methodology and emission factors (version 2.1), European Energy Agency (EEA), Copenhagen</t>
    </r>
  </si>
  <si>
    <t>Table 7.8A Ocean shipping emission profiles for VOC-components</t>
  </si>
  <si>
    <t>and</t>
  </si>
  <si>
    <t>fuel oil</t>
  </si>
  <si>
    <t>Source: see under Table 7.8C</t>
  </si>
  <si>
    <t>Table 7.8B Profiles for dioxines in VOC from ocean shipping</t>
  </si>
  <si>
    <t>Diesel fuel and fuel oil</t>
  </si>
  <si>
    <t xml:space="preserve">Table 7.8C Profiles for PAH in VOC in ocean shipping exhaust gasses </t>
  </si>
  <si>
    <t>Table 7.9 Emission profiles PM2.5 in ocean shipping PM10</t>
  </si>
  <si>
    <t>Combustion of diesel fuel/heavy fuel oil</t>
  </si>
  <si>
    <t>Fuel and emission factors for seagoing vessels at berth</t>
  </si>
  <si>
    <t>Table 7.10A Fuel rate of ships at berth</t>
  </si>
  <si>
    <t>Ship type</t>
  </si>
  <si>
    <t>Fuel rate</t>
  </si>
  <si>
    <t>kg/1000 GT.hour</t>
  </si>
  <si>
    <t>Bulk carrier</t>
  </si>
  <si>
    <t>Container ship</t>
  </si>
  <si>
    <t>General Cargo</t>
  </si>
  <si>
    <t>Passenger &lt;=30000 GT</t>
  </si>
  <si>
    <t>Passenger  &gt; 30000 GT</t>
  </si>
  <si>
    <t>RoRo Cargo</t>
  </si>
  <si>
    <t>Oil Tanker</t>
  </si>
  <si>
    <t>Other Tanker</t>
  </si>
  <si>
    <t>Reefer</t>
  </si>
  <si>
    <t>Other</t>
  </si>
  <si>
    <t>Tug/Supply</t>
  </si>
  <si>
    <t>Source: [Ref 139: Hulskotte et al., 2013; Ref 140: Hulskotte and Matthias, 2013]</t>
  </si>
  <si>
    <t>Table 7.10B Specification of fuel types of ships at berth per ship type</t>
  </si>
  <si>
    <t>HFO</t>
  </si>
  <si>
    <t>MDO</t>
  </si>
  <si>
    <t>MGO/ULMF</t>
  </si>
  <si>
    <t>Table 7.10C  Allocation of fuels usage in engine types and apparatus per ship type</t>
  </si>
  <si>
    <t>Power</t>
  </si>
  <si>
    <t>Boiler</t>
  </si>
  <si>
    <t>(MS)</t>
  </si>
  <si>
    <t>Table 7.10D Emission factors of medium/high speed engines (MS) at berth</t>
  </si>
  <si>
    <t>Year of build</t>
  </si>
  <si>
    <r>
      <t>NO</t>
    </r>
    <r>
      <rPr>
        <b/>
        <vertAlign val="subscript"/>
        <sz val="11"/>
        <color indexed="8"/>
        <rFont val="Arial"/>
        <family val="2"/>
      </rPr>
      <t>X</t>
    </r>
  </si>
  <si>
    <t>PM</t>
  </si>
  <si>
    <t>1900 – 1973</t>
  </si>
  <si>
    <t>1974 – 1979</t>
  </si>
  <si>
    <t>1980 – 1984</t>
  </si>
  <si>
    <t>1985 – 1989</t>
  </si>
  <si>
    <t>1990 – 1994</t>
  </si>
  <si>
    <t>1995 – 1999</t>
  </si>
  <si>
    <t>2000 – 2010</t>
  </si>
  <si>
    <t>2011 – 2015</t>
  </si>
  <si>
    <t>Fuel</t>
  </si>
  <si>
    <r>
      <t>SO</t>
    </r>
    <r>
      <rPr>
        <b/>
        <vertAlign val="subscript"/>
        <sz val="11"/>
        <color indexed="8"/>
        <rFont val="Arial"/>
        <family val="2"/>
      </rPr>
      <t>2</t>
    </r>
  </si>
  <si>
    <r>
      <t>CO</t>
    </r>
    <r>
      <rPr>
        <b/>
        <vertAlign val="subscript"/>
        <sz val="11"/>
        <color indexed="8"/>
        <rFont val="Arial"/>
        <family val="2"/>
      </rPr>
      <t>2</t>
    </r>
  </si>
  <si>
    <t xml:space="preserve">Correction factors for sailing sea-going vessels </t>
  </si>
  <si>
    <t>on Dutch territory and on the Dutch part of the Continental shelf</t>
  </si>
  <si>
    <t>Table 7.11A Correction factors (CEF) for reciprocating diesel engines</t>
  </si>
  <si>
    <r>
      <t>CO</t>
    </r>
    <r>
      <rPr>
        <b/>
        <vertAlign val="subscript"/>
        <sz val="11"/>
        <color indexed="8"/>
        <rFont val="Arial"/>
        <family val="2"/>
      </rPr>
      <t>2</t>
    </r>
    <r>
      <rPr>
        <b/>
        <sz val="11"/>
        <color indexed="8"/>
        <rFont val="Arial"/>
        <family val="2"/>
      </rPr>
      <t>, SO</t>
    </r>
    <r>
      <rPr>
        <b/>
        <vertAlign val="subscript"/>
        <sz val="11"/>
        <color indexed="8"/>
        <rFont val="Arial"/>
        <family val="2"/>
      </rPr>
      <t>2</t>
    </r>
  </si>
  <si>
    <t>VOC, CH4</t>
  </si>
  <si>
    <t xml:space="preserve"> % of MCR</t>
  </si>
  <si>
    <t>SP</t>
  </si>
  <si>
    <t>MS</t>
  </si>
  <si>
    <t>Table 7.11B Correction factors (CEF) for steam turbines</t>
  </si>
  <si>
    <t xml:space="preserve">Power </t>
  </si>
  <si>
    <r>
      <t>CO</t>
    </r>
    <r>
      <rPr>
        <b/>
        <vertAlign val="subscript"/>
        <sz val="11"/>
        <rFont val="Arial"/>
        <family val="2"/>
      </rPr>
      <t>2</t>
    </r>
  </si>
  <si>
    <r>
      <t>SO</t>
    </r>
    <r>
      <rPr>
        <b/>
        <vertAlign val="subscript"/>
        <sz val="11"/>
        <rFont val="Arial"/>
        <family val="2"/>
      </rPr>
      <t>2</t>
    </r>
  </si>
  <si>
    <r>
      <t>NO</t>
    </r>
    <r>
      <rPr>
        <b/>
        <vertAlign val="subscript"/>
        <sz val="11"/>
        <rFont val="Arial"/>
        <family val="2"/>
      </rPr>
      <t>X</t>
    </r>
  </si>
  <si>
    <t>% of MCR</t>
  </si>
  <si>
    <t>Table 7.11C Correction factors (CEF) for gas turbines</t>
  </si>
  <si>
    <t>Table 8.1 Fuel consumption by air traffic</t>
  </si>
  <si>
    <t>LTO-CYCLE (NFR)</t>
  </si>
  <si>
    <t>Schiphol</t>
  </si>
  <si>
    <t>Other airports</t>
  </si>
  <si>
    <t>Take-off</t>
  </si>
  <si>
    <t>Climb-out</t>
  </si>
  <si>
    <t>Approach</t>
  </si>
  <si>
    <t>Idle</t>
  </si>
  <si>
    <t>APU/GPU</t>
  </si>
  <si>
    <t>Gasoline</t>
  </si>
  <si>
    <t>(AVGAS)</t>
  </si>
  <si>
    <t>Table 8.2 CO emission factors for air traffic</t>
  </si>
  <si>
    <t>o.w.</t>
  </si>
  <si>
    <t>airports</t>
  </si>
  <si>
    <t>Jet Kerosine</t>
  </si>
  <si>
    <r>
      <t xml:space="preserve">1) </t>
    </r>
    <r>
      <rPr>
        <sz val="10"/>
        <rFont val="Arial"/>
        <family val="2"/>
      </rPr>
      <t>It concerns derived emission factors. Table 8.9 shows the basic factors.</t>
    </r>
  </si>
  <si>
    <t xml:space="preserve">   For the methodology see chapter 8 of 'Methods for calculating the emissions of transport in the Netherlands'</t>
  </si>
  <si>
    <t>Table 8.3 VOC emission factors for air traffic</t>
  </si>
  <si>
    <t>Kerosine</t>
  </si>
  <si>
    <t>Table 8.4 NOx emission factors for air traffic</t>
  </si>
  <si>
    <t>Table 8.5 PM10 emission factors for air traffic</t>
  </si>
  <si>
    <t>Table 8.6 CH4 emission factors for air traffic</t>
  </si>
  <si>
    <t>LTO</t>
  </si>
  <si>
    <t>Table 8.7 Selection of substances per activity and airport</t>
  </si>
  <si>
    <t>Compound</t>
  </si>
  <si>
    <t>Activity</t>
  </si>
  <si>
    <t>Airports</t>
  </si>
  <si>
    <r>
      <t>CO</t>
    </r>
    <r>
      <rPr>
        <vertAlign val="subscript"/>
        <sz val="10"/>
        <color rgb="FF000000"/>
        <rFont val="Calibri"/>
        <family val="2"/>
      </rPr>
      <t>2</t>
    </r>
    <r>
      <rPr>
        <sz val="10"/>
        <color rgb="FF000000"/>
        <rFont val="Calibri"/>
        <family val="2"/>
      </rPr>
      <t>, CO, NOx, SOx, N</t>
    </r>
    <r>
      <rPr>
        <vertAlign val="subscript"/>
        <sz val="10"/>
        <color rgb="FF000000"/>
        <rFont val="Calibri"/>
        <family val="2"/>
      </rPr>
      <t>2</t>
    </r>
    <r>
      <rPr>
        <sz val="10"/>
        <color rgb="FF000000"/>
        <rFont val="Calibri"/>
        <family val="2"/>
      </rPr>
      <t>O, EC2.5</t>
    </r>
  </si>
  <si>
    <t>All</t>
  </si>
  <si>
    <t>APU</t>
  </si>
  <si>
    <t>Large</t>
  </si>
  <si>
    <t>GSE</t>
  </si>
  <si>
    <t>CxHy</t>
  </si>
  <si>
    <t>Fuelling</t>
  </si>
  <si>
    <r>
      <t>NH</t>
    </r>
    <r>
      <rPr>
        <vertAlign val="subscript"/>
        <sz val="10"/>
        <color rgb="FF000000"/>
        <rFont val="Calibri"/>
        <family val="2"/>
      </rPr>
      <t>3</t>
    </r>
  </si>
  <si>
    <t>PM(10), PM2.5</t>
  </si>
  <si>
    <t>Tyres</t>
  </si>
  <si>
    <t>Brakes</t>
  </si>
  <si>
    <t>Coarse dust</t>
  </si>
  <si>
    <t>Table 8.8A Air traffic emission profiles for VOC-components</t>
  </si>
  <si>
    <t>&lt;==</t>
  </si>
  <si>
    <t>Source: see under Table 8.8C</t>
  </si>
  <si>
    <t>Table 8.8B Profile for dioxines in VOC from air traffic</t>
  </si>
  <si>
    <t xml:space="preserve">Table 8.8C Profiles for PAH in VOC in air traffic exhaust gasses </t>
  </si>
  <si>
    <t>Aircraft type</t>
  </si>
  <si>
    <t>number of engines</t>
  </si>
  <si>
    <t>TIM-cat.</t>
  </si>
  <si>
    <t>MTOW</t>
  </si>
  <si>
    <t>Engine type</t>
  </si>
  <si>
    <t>number of LTO’s</t>
  </si>
  <si>
    <t>CO2
tons/LTO</t>
  </si>
  <si>
    <t>NOx
kgs/LTO</t>
  </si>
  <si>
    <t>VOS
kg/LTO</t>
  </si>
  <si>
    <t>CO
kgs/LTO</t>
  </si>
  <si>
    <t>SOx
kg/LTO</t>
  </si>
  <si>
    <t>PM10
kg/LTO</t>
  </si>
  <si>
    <t>Airbus A380</t>
  </si>
  <si>
    <t>JUMBO</t>
  </si>
  <si>
    <t>Trent 970-84</t>
  </si>
  <si>
    <t>Boeing 747-400 combi</t>
  </si>
  <si>
    <t>Boeing 777-200</t>
  </si>
  <si>
    <t>GE90-85B</t>
  </si>
  <si>
    <t>Airbus A350 900</t>
  </si>
  <si>
    <t>Trent XWB-84</t>
  </si>
  <si>
    <t>Airbus A340 300</t>
  </si>
  <si>
    <t>CFM56-5C2</t>
  </si>
  <si>
    <t>GEnx-1B64/P2</t>
  </si>
  <si>
    <t>Airbus A330-300</t>
  </si>
  <si>
    <t>Airbus A330-200</t>
  </si>
  <si>
    <t>Boeing 767-400</t>
  </si>
  <si>
    <t>TF</t>
  </si>
  <si>
    <t>Boeing 767-200/300</t>
  </si>
  <si>
    <t>Boeing 737-900</t>
  </si>
  <si>
    <t>Boeing 737-800</t>
  </si>
  <si>
    <t>CFM56-7B26</t>
  </si>
  <si>
    <t>Airbus A300/B2/B4/C4</t>
  </si>
  <si>
    <t>Boeing 737-700</t>
  </si>
  <si>
    <t>CFM56-7B22</t>
  </si>
  <si>
    <t>Boeing 757-200</t>
  </si>
  <si>
    <t>RB211-535E4</t>
  </si>
  <si>
    <t>Airbus A321</t>
  </si>
  <si>
    <t>Airbus A320</t>
  </si>
  <si>
    <t>CFM56-5-A1</t>
  </si>
  <si>
    <t>Boeing 737-400</t>
  </si>
  <si>
    <t>CFM56-3B-2</t>
  </si>
  <si>
    <t>Bombardier CS (BD500)</t>
  </si>
  <si>
    <t>Airbus A319</t>
  </si>
  <si>
    <t>CFM56-5A3</t>
  </si>
  <si>
    <t>Boeing 737-300</t>
  </si>
  <si>
    <t>CFM56-3-B1</t>
  </si>
  <si>
    <t>Boeing 737-500</t>
  </si>
  <si>
    <t>CFM56-3C-1</t>
  </si>
  <si>
    <t>Embraer RJ 190</t>
  </si>
  <si>
    <t>CF34-10E6</t>
  </si>
  <si>
    <t>Airbus A318</t>
  </si>
  <si>
    <t>CFM56-5B6/2P</t>
  </si>
  <si>
    <t>Canadair Global Express</t>
  </si>
  <si>
    <t>TFBUS</t>
  </si>
  <si>
    <t>BR700-710A2-20</t>
  </si>
  <si>
    <t>Bombardier CRJ-900</t>
  </si>
  <si>
    <t>CF34-8C5</t>
  </si>
  <si>
    <t>Embraer RJ 170</t>
  </si>
  <si>
    <t>PW307A</t>
  </si>
  <si>
    <t>DHC Dash 8 Q400*</t>
  </si>
  <si>
    <t>TP</t>
  </si>
  <si>
    <t>PW 150A*</t>
  </si>
  <si>
    <t>Bombardier CRJ-700</t>
  </si>
  <si>
    <t>CF34-3A1</t>
  </si>
  <si>
    <t>PW 124B*</t>
  </si>
  <si>
    <t>Embraer 145</t>
  </si>
  <si>
    <t>CF34-3A</t>
  </si>
  <si>
    <t>Falcon 2000/2200</t>
  </si>
  <si>
    <t>Cessna 750</t>
  </si>
  <si>
    <t>AE3007C</t>
  </si>
  <si>
    <t>Embraer 120/121</t>
  </si>
  <si>
    <t>Cessna 550/650</t>
  </si>
  <si>
    <t>Cessna 500</t>
  </si>
  <si>
    <t>AGUSTA A139</t>
  </si>
  <si>
    <t>HELI_T</t>
  </si>
  <si>
    <t>PT6C-67C</t>
  </si>
  <si>
    <t>Dornier 228</t>
  </si>
  <si>
    <t>TPBUS</t>
  </si>
  <si>
    <t>TPE331-11U-601G*</t>
  </si>
  <si>
    <t>Cessna 550</t>
  </si>
  <si>
    <t>EC 135</t>
  </si>
  <si>
    <t>Source: ICAO Aircraft Emissions Databank</t>
  </si>
  <si>
    <t xml:space="preserve">Also see:  ICAO, various years, International Civil Aviation Organisation. International standards and recommended practices environmental protection,. </t>
  </si>
  <si>
    <t xml:space="preserve">annex 16 to the convention on international civil aviation, first edition 1981. </t>
  </si>
  <si>
    <t>Table 8.10 TIM-times during various flight phases</t>
  </si>
  <si>
    <t>TIM-code:</t>
  </si>
  <si>
    <r>
      <t xml:space="preserve">JUMBO </t>
    </r>
    <r>
      <rPr>
        <vertAlign val="superscript"/>
        <sz val="10"/>
        <rFont val="Arial"/>
        <family val="2"/>
      </rPr>
      <t>1)</t>
    </r>
  </si>
  <si>
    <r>
      <t xml:space="preserve">TF </t>
    </r>
    <r>
      <rPr>
        <vertAlign val="superscript"/>
        <sz val="10"/>
        <rFont val="Arial"/>
        <family val="2"/>
      </rPr>
      <t>2)</t>
    </r>
  </si>
  <si>
    <r>
      <t xml:space="preserve">TP </t>
    </r>
    <r>
      <rPr>
        <vertAlign val="superscript"/>
        <sz val="10"/>
        <rFont val="Arial"/>
        <family val="2"/>
      </rPr>
      <t>3)</t>
    </r>
  </si>
  <si>
    <r>
      <t xml:space="preserve">TPBUS </t>
    </r>
    <r>
      <rPr>
        <vertAlign val="superscript"/>
        <sz val="10"/>
        <rFont val="Arial"/>
        <family val="2"/>
      </rPr>
      <t>4)</t>
    </r>
  </si>
  <si>
    <r>
      <t xml:space="preserve">TFBUS </t>
    </r>
    <r>
      <rPr>
        <vertAlign val="superscript"/>
        <sz val="10"/>
        <rFont val="Arial"/>
        <family val="2"/>
      </rPr>
      <t>5)</t>
    </r>
  </si>
  <si>
    <r>
      <t xml:space="preserve">HELI </t>
    </r>
    <r>
      <rPr>
        <vertAlign val="superscript"/>
        <sz val="10"/>
        <rFont val="Arial"/>
        <family val="2"/>
      </rPr>
      <t>6)</t>
    </r>
  </si>
  <si>
    <r>
      <t xml:space="preserve">PISTON </t>
    </r>
    <r>
      <rPr>
        <vertAlign val="superscript"/>
        <sz val="10"/>
        <rFont val="Arial"/>
        <family val="2"/>
      </rPr>
      <t>7)</t>
    </r>
  </si>
  <si>
    <t>seconds</t>
  </si>
  <si>
    <t>Flight phase:</t>
  </si>
  <si>
    <t>TAKE-OFF</t>
  </si>
  <si>
    <t>CLIMB-OUT</t>
  </si>
  <si>
    <t>APPROACH</t>
  </si>
  <si>
    <t>IDLE (until 2002)</t>
  </si>
  <si>
    <t>IDLE</t>
  </si>
  <si>
    <t>The TIMCODE’s have been applied to the following aircraft types:</t>
  </si>
  <si>
    <r>
      <t>1)</t>
    </r>
    <r>
      <rPr>
        <sz val="10"/>
        <rFont val="Arial"/>
        <family val="2"/>
      </rPr>
      <t xml:space="preserve"> JUMBO = wide-body planes (Boeing 747, DC10, MD11 etc)</t>
    </r>
  </si>
  <si>
    <r>
      <t>2)</t>
    </r>
    <r>
      <rPr>
        <sz val="10"/>
        <rFont val="Arial"/>
        <family val="2"/>
      </rPr>
      <t xml:space="preserve"> TF = other commercial aircraft with turbofan engines</t>
    </r>
  </si>
  <si>
    <r>
      <t>3)</t>
    </r>
    <r>
      <rPr>
        <sz val="10"/>
        <rFont val="Arial"/>
        <family val="2"/>
      </rPr>
      <t xml:space="preserve"> TP = commercial aircraft with turboprop engines</t>
    </r>
  </si>
  <si>
    <r>
      <t>4)</t>
    </r>
    <r>
      <rPr>
        <sz val="10"/>
        <rFont val="Arial"/>
        <family val="2"/>
      </rPr>
      <t xml:space="preserve"> TPBUS = business planes with turboprop engines</t>
    </r>
  </si>
  <si>
    <r>
      <t>5)</t>
    </r>
    <r>
      <rPr>
        <sz val="10"/>
        <rFont val="Arial"/>
        <family val="2"/>
      </rPr>
      <t xml:space="preserve"> TFBUS = business planes with turbofan engines</t>
    </r>
  </si>
  <si>
    <r>
      <t>6)</t>
    </r>
    <r>
      <rPr>
        <sz val="10"/>
        <rFont val="Arial"/>
        <family val="2"/>
      </rPr>
      <t xml:space="preserve"> HELI =  helicopters</t>
    </r>
  </si>
  <si>
    <r>
      <t>7)</t>
    </r>
    <r>
      <rPr>
        <sz val="10"/>
        <rFont val="Arial"/>
        <family val="2"/>
      </rPr>
      <t xml:space="preserve"> PISTON = general aviation with piston engine</t>
    </r>
  </si>
  <si>
    <t xml:space="preserve">The flight phase times (except for the Idle-phase) were derived from: EPA, 1985, Environmental Protection Agency, </t>
  </si>
  <si>
    <t xml:space="preserve">Compilation of air pollution emission factors, volume 2, Mobile sources, 4th edition. </t>
  </si>
  <si>
    <t>The average taxi/idle time (Idle) has been determined on the basis of accurate measurements at the various airports</t>
  </si>
  <si>
    <t xml:space="preserve">(Nollet, 1993. Taxi times for PMMS-working party 4 (revised version), NV Schiphol Airport, AOM93/025.RH, February 23 1993) </t>
  </si>
  <si>
    <t>Table 8.11 Emission profiles PM2.5 and EC2.5 in air traffic &amp; GSE PM10</t>
  </si>
  <si>
    <t>weight %</t>
  </si>
  <si>
    <t>EC2.5</t>
  </si>
  <si>
    <t>Combustion of jet kerosene</t>
  </si>
  <si>
    <t>Combustion of aviation gasoline</t>
  </si>
  <si>
    <t>Combustion of diesel</t>
  </si>
  <si>
    <t>Brake wear</t>
  </si>
  <si>
    <t>Tyre wear</t>
  </si>
  <si>
    <t>Table 8.12 Implied emission factors of ground service equipment at Dutch airports</t>
  </si>
  <si>
    <t>Source: KLM Equipment services</t>
  </si>
  <si>
    <t>Table 8.13 Dust emissions from tyre and brake wear</t>
  </si>
  <si>
    <t>Fine dust (PM10)</t>
  </si>
  <si>
    <t>grams/tonne MTOW</t>
  </si>
  <si>
    <t>Source: Morris 2007</t>
  </si>
  <si>
    <t>Table 8.14 Air traffic emission factors of lead and SO2</t>
  </si>
  <si>
    <t>Year</t>
  </si>
  <si>
    <r>
      <t>SO</t>
    </r>
    <r>
      <rPr>
        <b/>
        <vertAlign val="subscript"/>
        <sz val="10"/>
        <color rgb="FF000000"/>
        <rFont val="Arial"/>
        <family val="2"/>
      </rPr>
      <t>2</t>
    </r>
  </si>
  <si>
    <t>AvGas</t>
  </si>
  <si>
    <t>Jet-A</t>
  </si>
  <si>
    <t>Boeing 747-800</t>
  </si>
  <si>
    <t>GEnx-2B67</t>
  </si>
  <si>
    <t>Boeing 777-200LR/777F</t>
  </si>
  <si>
    <t>GE90-110B1</t>
  </si>
  <si>
    <t>Boeing 787-9 Dreamliner</t>
  </si>
  <si>
    <t>Boeing 787-8 Dreamliner</t>
  </si>
  <si>
    <t>CF34-8E2</t>
  </si>
  <si>
    <t>CF34-8C5B1</t>
  </si>
  <si>
    <t>Dornier 328-Jet</t>
  </si>
  <si>
    <t>ARRIUS 2B2</t>
  </si>
  <si>
    <t>Table 9.1 Fuel consumption of mobile machinery</t>
  </si>
  <si>
    <t>TOTAL</t>
  </si>
  <si>
    <t>Agriculture</t>
  </si>
  <si>
    <t>Building sector</t>
  </si>
  <si>
    <t>Manufacturing industry</t>
  </si>
  <si>
    <t>Households</t>
  </si>
  <si>
    <t>Other sectors</t>
  </si>
  <si>
    <t>Source: TNO and CBS (Statistics Netherlands) Energy statistics.</t>
  </si>
  <si>
    <t>Table 9.2 Mobile machinery emission factors, CO</t>
  </si>
  <si>
    <t>Table 9.3 Mobile machinery emission factors, VOC</t>
  </si>
  <si>
    <t>Table 9.4 Mobile machinery emission factors, NOx</t>
  </si>
  <si>
    <t>Table 9.5 Mobile machinery emission factors, PM10</t>
  </si>
  <si>
    <t>Table 9.6 Mobile machinery emission factors, CH4</t>
  </si>
  <si>
    <t>TNO</t>
  </si>
  <si>
    <t>Table 9.7 Mobile machinery emission factors, NH3</t>
  </si>
  <si>
    <t xml:space="preserve">Table 9.8 Emission profiles PM2.5 and EC2.5 in mobile machinery PM10 </t>
  </si>
  <si>
    <t>Combustion of petrol</t>
  </si>
  <si>
    <t>Combustion of LPG</t>
  </si>
  <si>
    <t>Table 9.9 Basic data emission correction mobile machinery</t>
  </si>
  <si>
    <r>
      <t>BUTILch%</t>
    </r>
    <r>
      <rPr>
        <sz val="10"/>
        <rFont val="Arial"/>
        <family val="2"/>
      </rPr>
      <t xml:space="preserve"> </t>
    </r>
    <r>
      <rPr>
        <vertAlign val="superscript"/>
        <sz val="10"/>
        <rFont val="Arial"/>
        <family val="2"/>
      </rPr>
      <t>2)</t>
    </r>
  </si>
  <si>
    <r>
      <t>GWWch%</t>
    </r>
    <r>
      <rPr>
        <sz val="10"/>
        <rFont val="Arial"/>
        <family val="2"/>
      </rPr>
      <t xml:space="preserve"> </t>
    </r>
    <r>
      <rPr>
        <vertAlign val="superscript"/>
        <sz val="10"/>
        <rFont val="Arial"/>
        <family val="2"/>
      </rPr>
      <t>3)</t>
    </r>
  </si>
  <si>
    <r>
      <t>Agr_PJ</t>
    </r>
    <r>
      <rPr>
        <sz val="10"/>
        <rFont val="Arial"/>
        <family val="2"/>
      </rPr>
      <t xml:space="preserve"> </t>
    </r>
    <r>
      <rPr>
        <vertAlign val="superscript"/>
        <sz val="10"/>
        <rFont val="Arial"/>
        <family val="2"/>
      </rPr>
      <t>4)</t>
    </r>
  </si>
  <si>
    <r>
      <t>Contract work_PJ</t>
    </r>
    <r>
      <rPr>
        <sz val="10"/>
        <rFont val="Arial"/>
        <family val="2"/>
      </rPr>
      <t xml:space="preserve"> </t>
    </r>
    <r>
      <rPr>
        <vertAlign val="superscript"/>
        <sz val="10"/>
        <rFont val="Arial"/>
        <family val="2"/>
      </rPr>
      <t>5)</t>
    </r>
  </si>
  <si>
    <r>
      <t xml:space="preserve">1) </t>
    </r>
    <r>
      <rPr>
        <sz val="10"/>
        <rFont val="Arial"/>
        <family val="2"/>
      </rPr>
      <t>See section 8 of the Methods report.</t>
    </r>
  </si>
  <si>
    <r>
      <t>2)</t>
    </r>
    <r>
      <rPr>
        <sz val="10"/>
        <rFont val="Arial"/>
        <family val="2"/>
      </rPr>
      <t xml:space="preserve"> BUTILch% = index figure for sector of construction of buildings and utility projects, (%)</t>
    </r>
  </si>
  <si>
    <r>
      <t>3)</t>
    </r>
    <r>
      <rPr>
        <sz val="10"/>
        <rFont val="Arial"/>
        <family val="2"/>
      </rPr>
      <t xml:space="preserve"> GWWch% = index figure for the civil engineering sector, (%)</t>
    </r>
  </si>
  <si>
    <r>
      <t>4)</t>
    </r>
    <r>
      <rPr>
        <sz val="10"/>
        <rFont val="Arial"/>
        <family val="2"/>
      </rPr>
      <t xml:space="preserve"> Agr_PJ = Energy consumption of agricultural machinery on farms LEI, (PJ)</t>
    </r>
  </si>
  <si>
    <r>
      <t>5)</t>
    </r>
    <r>
      <rPr>
        <sz val="10"/>
        <rFont val="Arial"/>
        <family val="2"/>
      </rPr>
      <t xml:space="preserve"> Contract work _PJ = Energy consumption of agricultural machinery by  contractors CUMELA, (PJ)</t>
    </r>
  </si>
  <si>
    <t>Table 9.10 Corrected diesel fuel consumption of mobile machinery</t>
  </si>
  <si>
    <t>Agricultural sector</t>
  </si>
  <si>
    <t>Construction sector</t>
  </si>
  <si>
    <t>According to EMMA</t>
  </si>
  <si>
    <t>Corrected</t>
  </si>
  <si>
    <r>
      <t xml:space="preserve">1) </t>
    </r>
    <r>
      <rPr>
        <sz val="10"/>
        <rFont val="Arial"/>
        <family val="2"/>
      </rPr>
      <t>See Chapter 9 of the Methods report.</t>
    </r>
  </si>
  <si>
    <t>fossil part of CC</t>
  </si>
  <si>
    <t>biogasoline</t>
  </si>
  <si>
    <t>bio-ethanol</t>
  </si>
  <si>
    <t>bio-ETBE</t>
  </si>
  <si>
    <t>bio-MTBE</t>
  </si>
  <si>
    <t>bio-methanol</t>
  </si>
  <si>
    <t>bionafta</t>
  </si>
  <si>
    <t>FAME</t>
  </si>
  <si>
    <t>HVO</t>
  </si>
  <si>
    <t>FAEE</t>
  </si>
  <si>
    <t>A</t>
  </si>
  <si>
    <t>A1</t>
  </si>
  <si>
    <t>A2</t>
  </si>
  <si>
    <t>A3</t>
  </si>
  <si>
    <t>A4</t>
  </si>
  <si>
    <t>A5</t>
  </si>
  <si>
    <t>A6</t>
  </si>
  <si>
    <t>A7</t>
  </si>
  <si>
    <t>B</t>
  </si>
  <si>
    <t>B1</t>
  </si>
  <si>
    <t>B2</t>
  </si>
  <si>
    <t>B3</t>
  </si>
  <si>
    <t>B4</t>
  </si>
  <si>
    <t>B5</t>
  </si>
  <si>
    <t>B6</t>
  </si>
  <si>
    <t>B7</t>
  </si>
  <si>
    <t>B8</t>
  </si>
  <si>
    <t>B9</t>
  </si>
  <si>
    <t>B10</t>
  </si>
  <si>
    <t>B11</t>
  </si>
  <si>
    <t>B12</t>
  </si>
  <si>
    <t>B13</t>
  </si>
  <si>
    <t>B14</t>
  </si>
  <si>
    <t>B15</t>
  </si>
  <si>
    <t>B16</t>
  </si>
  <si>
    <t>B17</t>
  </si>
  <si>
    <t>C</t>
  </si>
  <si>
    <t>C1</t>
  </si>
  <si>
    <t>C2</t>
  </si>
  <si>
    <t>C3</t>
  </si>
  <si>
    <t>D</t>
  </si>
  <si>
    <t>D1</t>
  </si>
  <si>
    <t>D2</t>
  </si>
  <si>
    <t>E</t>
  </si>
  <si>
    <t>E1</t>
  </si>
  <si>
    <t>E2</t>
  </si>
  <si>
    <t>F</t>
  </si>
  <si>
    <t>F1</t>
  </si>
  <si>
    <t>F2</t>
  </si>
  <si>
    <t>G</t>
  </si>
  <si>
    <t>G1</t>
  </si>
  <si>
    <t>G2</t>
  </si>
  <si>
    <t>G3</t>
  </si>
  <si>
    <t>H</t>
  </si>
  <si>
    <t>H1</t>
  </si>
  <si>
    <t>H2</t>
  </si>
  <si>
    <t>I</t>
  </si>
  <si>
    <t>I1</t>
  </si>
  <si>
    <t>I2</t>
  </si>
  <si>
    <t>I3</t>
  </si>
  <si>
    <t>I4</t>
  </si>
  <si>
    <t>I5</t>
  </si>
  <si>
    <t>I6</t>
  </si>
  <si>
    <t>I7</t>
  </si>
  <si>
    <t>I8</t>
  </si>
  <si>
    <t>I9</t>
  </si>
  <si>
    <t>K</t>
  </si>
  <si>
    <t>K1</t>
  </si>
  <si>
    <t>K2</t>
  </si>
  <si>
    <t>K3</t>
  </si>
  <si>
    <t>K4</t>
  </si>
  <si>
    <t>K5</t>
  </si>
  <si>
    <t>K6</t>
  </si>
  <si>
    <t>Bio fuel</t>
  </si>
  <si>
    <t>See Table 9.6</t>
  </si>
  <si>
    <t xml:space="preserve"> = A3+B3+B7+B9+B16+D1 (2013 and later), before 2013: =A3</t>
  </si>
  <si>
    <t>(with Tar containing Asphalt Granulate (TAR))</t>
  </si>
  <si>
    <t xml:space="preserve"> for the 50 most frequently sighted aircraft at Schiphol airport</t>
  </si>
  <si>
    <t>Table 2.2 Mobile source emission factors for greenhouse gasses</t>
  </si>
  <si>
    <t>De gegevens verzameld en verwerkt door de Taakgroep Verkeer en Vervoer voor de Emissieregistratie, zoals emissiefactoren, zijn bedoeld om nationale totalen van de schadelijke uitstoot van Verkeer en Vervoer te bepalen en te rapporteren. Voor andere toepassingen zijn deze gegevens waarschijnlijk niet geschikt. Daarnaast worden deze inzichten jaarlijks bijgesteld en zijn oudere gegevens niet meer van toepassing. Om de verwerking van de gegevens behapbaar te maken, worden er gemiddelden bepaald per relevante situatie. Dit zijn gemiddelden van de vloot, de inzet, de onderhoudsstaat, en het gedrag in elk van de veel voorkomende situaties die substantieel bijdragen aan de totale nationale uitstoot. Het is daarom veelal niet goed mogelijk om te interpoleren, toe te passen op andere situaties dan de definieerde situaties dan, of de details in de onderliggende categorieën te gebruiken. In dergelijke sommen is de kans groot dat er oneigenlijke en onbetrouwbare vergelijkingen gemaakt worden. Bij toepassingen van deze cijfers voor andere doeleinden is het noodzakelijk naar de onderliggende gegevens, omstandigheden en metingen te kijken. De Taakgroep Verkeer en Vervoer, als verantwoordelijke voor deze nationale cijfers, is de partij die hierop goed toe kan zien.</t>
  </si>
  <si>
    <t>NL</t>
  </si>
  <si>
    <t>ENG</t>
  </si>
  <si>
    <t>Table 5.3  VOC (combustion) emission factors for inland navigation 1)</t>
  </si>
  <si>
    <t>this profile is used till 2010</t>
  </si>
  <si>
    <t>from 2011  see table 3.23a</t>
  </si>
  <si>
    <t xml:space="preserve">1) Calculated in accordance with the protocols of the Navigation Emission Registration Project </t>
  </si>
  <si>
    <t>At berth</t>
  </si>
  <si>
    <t>on DCS</t>
  </si>
  <si>
    <t>in portareas</t>
  </si>
  <si>
    <t>Tier 0 or I</t>
  </si>
  <si>
    <t>Tier II</t>
  </si>
  <si>
    <t>Table 7.10E Emission factors of boilers of boilers at berth</t>
  </si>
  <si>
    <t>Table 7.10F Emission factors of all engines and apparatus</t>
  </si>
  <si>
    <t>BABDPR82</t>
  </si>
  <si>
    <t>pre-Euro</t>
  </si>
  <si>
    <t>1982 and earlier</t>
  </si>
  <si>
    <t>BABHZEEV</t>
  </si>
  <si>
    <t>LBAB1993</t>
  </si>
  <si>
    <t>before 1982</t>
  </si>
  <si>
    <t>Pre-Euro regulated catalytic converter</t>
  </si>
  <si>
    <t>Pre-Euro light</t>
  </si>
  <si>
    <t>Pre-Euro heavy</t>
  </si>
  <si>
    <t>2014-2018</t>
  </si>
  <si>
    <t>2014-2019</t>
  </si>
  <si>
    <t>LBADEUD6CL1</t>
  </si>
  <si>
    <t>Euro-6D light</t>
  </si>
  <si>
    <t>2020 and later</t>
  </si>
  <si>
    <t>Euro-6D medium weight</t>
  </si>
  <si>
    <t>Euro-6D heavy</t>
  </si>
  <si>
    <t>Euro-4 light half open particulate filter</t>
  </si>
  <si>
    <t>Euro-4 medium weight half open particulate filter</t>
  </si>
  <si>
    <t>Euro-4 heavy half open particulate filter</t>
  </si>
  <si>
    <t>before 1983</t>
  </si>
  <si>
    <t>LBFBEUR0</t>
  </si>
  <si>
    <t>LBFEZEEV</t>
  </si>
  <si>
    <t>LMFEZEEV</t>
  </si>
  <si>
    <t>Pre-Euro medium weight</t>
  </si>
  <si>
    <t>Unregulated catalytic converter heavy weight</t>
  </si>
  <si>
    <t>before 1984</t>
  </si>
  <si>
    <t>before 1985</t>
  </si>
  <si>
    <t>LPACEUR0</t>
  </si>
  <si>
    <t>before 1992</t>
  </si>
  <si>
    <t>1992-1994</t>
  </si>
  <si>
    <t>Euro-6D</t>
  </si>
  <si>
    <t>2019 and later</t>
  </si>
  <si>
    <t>Euro-4 half open particulate filter</t>
  </si>
  <si>
    <t>Pre-Euro light weight</t>
  </si>
  <si>
    <t>Pre-Euro heavy weight</t>
  </si>
  <si>
    <t>LPAHZEEV</t>
  </si>
  <si>
    <t>LPEDEUD6</t>
  </si>
  <si>
    <t>Euro-6D plug-in hybrid</t>
  </si>
  <si>
    <t>LTRDEUD6CL3</t>
  </si>
  <si>
    <t>Euro-6D heavy, light tractor with trailer</t>
  </si>
  <si>
    <t>LTRDEUR1CL3</t>
  </si>
  <si>
    <t>Euro-1 heavy, light tractor with trailer</t>
  </si>
  <si>
    <t>LTRDEUR2CL3</t>
  </si>
  <si>
    <t>Euro-2 heavy, light tractor with trailer</t>
  </si>
  <si>
    <t>LTRDEUR3CL3</t>
  </si>
  <si>
    <t>Euro-3 heavy, light tractor with trailer</t>
  </si>
  <si>
    <t>LTRDEUR4CL3</t>
  </si>
  <si>
    <t>Euro-4 heavy, light tractor with trailer</t>
  </si>
  <si>
    <t>LTRDEUR4CL3DPF</t>
  </si>
  <si>
    <t>Euro-4 heavy, light tractor with trailer and closed particulate filter</t>
  </si>
  <si>
    <t>LTREZEEV</t>
  </si>
  <si>
    <t>light tractor with trailer</t>
  </si>
  <si>
    <t>MVABEUR0ZWA</t>
  </si>
  <si>
    <t>MVADPR82LCH</t>
  </si>
  <si>
    <t>MVADPR82MED</t>
  </si>
  <si>
    <t>MVADPR82ZWA</t>
  </si>
  <si>
    <t>Eletricity</t>
  </si>
  <si>
    <t>2015 and later</t>
  </si>
  <si>
    <t>ZTRDPR82</t>
  </si>
  <si>
    <t>version 2021</t>
  </si>
  <si>
    <t>to definite figures 2019 included</t>
  </si>
  <si>
    <t>Table 8.9 Number of LTO's, emission factors per aircraft type in 2019</t>
  </si>
  <si>
    <t>CF6-80C2B1F</t>
  </si>
  <si>
    <t>Airbus A350 1000</t>
  </si>
  <si>
    <t>Boeing 787-10 Dreamliner</t>
  </si>
  <si>
    <t>CF6-80E1A4</t>
  </si>
  <si>
    <t>CF6-80C2A2</t>
  </si>
  <si>
    <t>CF6-80C2B8FA</t>
  </si>
  <si>
    <t>CF6-80C2B6F</t>
  </si>
  <si>
    <t>CF6-50C2</t>
  </si>
  <si>
    <t>Airbus 321 neo</t>
  </si>
  <si>
    <t>LEAP-1A29</t>
  </si>
  <si>
    <t>CFM56-5B2/2</t>
  </si>
  <si>
    <t>CFM56-7B27</t>
  </si>
  <si>
    <t>PW1525G</t>
  </si>
  <si>
    <t>Dassault Falcon 7X</t>
  </si>
  <si>
    <t>Dassault Falcon 900</t>
  </si>
  <si>
    <t>TFE731-3</t>
  </si>
  <si>
    <t>PW306B</t>
  </si>
  <si>
    <t>Cessna 560</t>
  </si>
  <si>
    <t>JT15D-5, -5A, -5B</t>
  </si>
  <si>
    <t>JT15D-4 series</t>
  </si>
  <si>
    <t>JT15D-1 series</t>
  </si>
  <si>
    <t>Cessna 208 Caravan*</t>
  </si>
  <si>
    <t>PT6A-114A*</t>
  </si>
  <si>
    <t>IDLE (2003/2004, 5th runway into operation)</t>
  </si>
  <si>
    <t>IDLE (from 2005 onwards, annual data from Eurocontrol)</t>
  </si>
  <si>
    <t>on average:</t>
  </si>
  <si>
    <t>Rotterdam</t>
  </si>
  <si>
    <t>IDLE (until 2004)</t>
  </si>
  <si>
    <t>Twente</t>
  </si>
  <si>
    <t>Maastricht</t>
  </si>
  <si>
    <t>Groningen</t>
  </si>
  <si>
    <t>Eindhoven</t>
  </si>
  <si>
    <t xml:space="preserve"> and the Dutch Civil Aviation Authority concerning taxi times per separate runway combined with use figures (%) per runway.</t>
  </si>
  <si>
    <t>75,4 *</t>
  </si>
  <si>
    <t>* profile of EC2.5 is engine-dependent, only when not available this default value is used.</t>
  </si>
  <si>
    <t>grams/tonne of fuel</t>
  </si>
  <si>
    <t>Table 2.5 Uncertainty estimates for greenhouse gas emissions</t>
  </si>
  <si>
    <r>
      <t>Table 2.7 Petrol and diesel fuel, CO</t>
    </r>
    <r>
      <rPr>
        <b/>
        <vertAlign val="subscript"/>
        <sz val="16"/>
        <rFont val="Calibri"/>
        <family val="2"/>
        <scheme val="minor"/>
      </rPr>
      <t>2</t>
    </r>
    <r>
      <rPr>
        <b/>
        <sz val="16"/>
        <rFont val="Calibri"/>
        <family val="2"/>
        <scheme val="minor"/>
      </rPr>
      <t xml:space="preserve"> emission factors</t>
    </r>
  </si>
  <si>
    <t>Table 2.8 Share of different types of biofuels in total biofuel consumption for transport in the Netherlands (NEa, 2019)</t>
  </si>
  <si>
    <r>
      <t xml:space="preserve">Table 3.1  Share of road types in vehicle kilometres </t>
    </r>
    <r>
      <rPr>
        <b/>
        <sz val="11"/>
        <rFont val="Arial"/>
        <family val="2"/>
      </rPr>
      <t>1)</t>
    </r>
  </si>
  <si>
    <t>Table 3.2 Emission factors for petrol evaporation</t>
  </si>
  <si>
    <t>Table 3.3A Emission factors for particles from tyres, brakes and road surfaces</t>
  </si>
  <si>
    <t>Table 3.3B Profiles for particles from tyres, brakes and road surfaces</t>
  </si>
  <si>
    <t xml:space="preserve">Table 3.4 Emission factors for leakage losses and combustion of engine oil </t>
  </si>
  <si>
    <t>Table 3.5 Leakage losses of engine oil by vehicle age</t>
  </si>
  <si>
    <t>Table 3.6A Heavy metals in motor fuels and engine oil</t>
  </si>
  <si>
    <t>Table 3.6B  Profiles of heavy metals in wear debris</t>
  </si>
  <si>
    <t>Table 3.6C PAH-factors for tyre wear</t>
  </si>
  <si>
    <t xml:space="preserve">Table 3.7 Lead and sulphur content of road traffic fuels </t>
  </si>
  <si>
    <t>Table 3.8A Correction factors resulting from the utilization of porous asphalt</t>
  </si>
  <si>
    <t xml:space="preserve">Table 3.8B Percentage of PAH-containing road surface </t>
  </si>
  <si>
    <t>Table 3.8C PAH in Tar containing Asphalt Granulate (TAR)</t>
  </si>
  <si>
    <t xml:space="preserve">Table 3.8D PAH10 contents of asphalt granulate </t>
  </si>
  <si>
    <t>Table 3.9A Profiles for leakage losses of engine oil, by compartiment</t>
  </si>
  <si>
    <t>Table 3.9B Component profiles of engine oil</t>
  </si>
  <si>
    <t>Table 3.10A Road traffic emission profiles for VOC-components</t>
  </si>
  <si>
    <t>Table 3.10B Road traffic emission profiles for VOC components, new factors</t>
  </si>
  <si>
    <t>Table 3.10C Profiles for PAH in VOC in road traffic exhaust gasses</t>
  </si>
  <si>
    <t>Table 3.10D PAH-profiles petrol fuelled vehicles with cat and diesel vehicles 2000 and after</t>
  </si>
  <si>
    <t>Table 3.10E Profiles for dioxines in VOC in road traffic exhaust gasses</t>
  </si>
  <si>
    <t>Table 3.11 Basic emission factors for road traffic, 2019</t>
  </si>
  <si>
    <t xml:space="preserve">Table 3.13 Emission profiles PM2.5 in road traffic PM10 </t>
  </si>
  <si>
    <t>Source: Dröge et al. 2011 &amp; Van Zyl et al. 2015b, Eijk et al. 2017</t>
  </si>
  <si>
    <t>Source: Nea (2020) Rapportage Energie voor Vervoer in Nederland 2019</t>
  </si>
  <si>
    <t>https://www.emissieautoriteit.nl/documenten/publicatie/2020/06/29/rapportage-energie-voor-vervoer-in-nederland-2019</t>
  </si>
  <si>
    <t>See table 2.6</t>
  </si>
  <si>
    <t>rounded to 0,1 million</t>
  </si>
  <si>
    <t>Kilometers (million)</t>
  </si>
  <si>
    <t>Vehicle</t>
  </si>
  <si>
    <t>Utility vehicle</t>
  </si>
  <si>
    <t>Table 3.30b Shares of Versit+ classes per vehicle-fuel combination and road type distribution</t>
  </si>
  <si>
    <t>rounded to 1%</t>
  </si>
  <si>
    <t>Type and</t>
  </si>
  <si>
    <t>Share in total kilometers of vehicle-fuel combination</t>
  </si>
  <si>
    <t>Road type distribution 2019</t>
  </si>
  <si>
    <t>fuel</t>
  </si>
  <si>
    <t>BABB</t>
  </si>
  <si>
    <t>BABC</t>
  </si>
  <si>
    <t>BABCEEV5GEL</t>
  </si>
  <si>
    <t>BABCEUR5GEL</t>
  </si>
  <si>
    <t>BABCEUR6GEL</t>
  </si>
  <si>
    <t>BABDEEV5GELSCR</t>
  </si>
  <si>
    <t>BABD</t>
  </si>
  <si>
    <t>BABDEUR0GEL</t>
  </si>
  <si>
    <t>BABDEUR1GEL</t>
  </si>
  <si>
    <t>BABDEUR2GEL</t>
  </si>
  <si>
    <t>BABDEUR3GEL</t>
  </si>
  <si>
    <t>BABDEUR4GEL</t>
  </si>
  <si>
    <t>BABDEUR5EGRGEL</t>
  </si>
  <si>
    <t>BABDEUR5GELSCR</t>
  </si>
  <si>
    <t>BABDEUR6GEL</t>
  </si>
  <si>
    <t>BABE</t>
  </si>
  <si>
    <t>BABEZEEVGEL</t>
  </si>
  <si>
    <t>BABH</t>
  </si>
  <si>
    <t>BABHZEEVGEL</t>
  </si>
  <si>
    <t>BABL</t>
  </si>
  <si>
    <t>LBAB</t>
  </si>
  <si>
    <t>LBAC</t>
  </si>
  <si>
    <t>LBAD</t>
  </si>
  <si>
    <t>LBAE</t>
  </si>
  <si>
    <t>LBAHZEEV</t>
  </si>
  <si>
    <t>LBAH</t>
  </si>
  <si>
    <t>LBAL</t>
  </si>
  <si>
    <t>LBCBEUR3</t>
  </si>
  <si>
    <t>LBCB</t>
  </si>
  <si>
    <t>LBCBEUR4</t>
  </si>
  <si>
    <t>LBCBEUR5</t>
  </si>
  <si>
    <t>LBCBEUR6</t>
  </si>
  <si>
    <t>LPAB</t>
  </si>
  <si>
    <t>LPAC</t>
  </si>
  <si>
    <t>LPAD</t>
  </si>
  <si>
    <t>LPAE</t>
  </si>
  <si>
    <t>LPAH</t>
  </si>
  <si>
    <t>LPAL</t>
  </si>
  <si>
    <t>LPCBEUR3</t>
  </si>
  <si>
    <t>LPCB</t>
  </si>
  <si>
    <t>LPCBEUR4</t>
  </si>
  <si>
    <t>LPCBEUR5</t>
  </si>
  <si>
    <t>LPCBEUR6</t>
  </si>
  <si>
    <t>LPEB</t>
  </si>
  <si>
    <t>LPED</t>
  </si>
  <si>
    <t>LTRBEUR0</t>
  </si>
  <si>
    <t>LTRB</t>
  </si>
  <si>
    <t>LTRCEUR5</t>
  </si>
  <si>
    <t>LTRC</t>
  </si>
  <si>
    <t>LTRCEUR6</t>
  </si>
  <si>
    <t>LTRD</t>
  </si>
  <si>
    <t>LTRDEUR0</t>
  </si>
  <si>
    <t>LTRE</t>
  </si>
  <si>
    <t>LTRLEUR6</t>
  </si>
  <si>
    <t>LTRL</t>
  </si>
  <si>
    <t>MUTBEUR0LCH</t>
  </si>
  <si>
    <t>MUTB</t>
  </si>
  <si>
    <t>MUTCEUR6LCH</t>
  </si>
  <si>
    <t>MUTC</t>
  </si>
  <si>
    <t>MUTCEUR6ZWA</t>
  </si>
  <si>
    <t>MUTDEDE5LCHSCR</t>
  </si>
  <si>
    <t>MUTD</t>
  </si>
  <si>
    <t>MUTDEDE5SCRZWA</t>
  </si>
  <si>
    <t>MUTDEUG5EGRLCH</t>
  </si>
  <si>
    <t>MUTDEUG5EGRZWA</t>
  </si>
  <si>
    <t>MUTDEUG5LCHSCR</t>
  </si>
  <si>
    <t>MUTDEUG5SCRZWA</t>
  </si>
  <si>
    <t>MUTDEUR0LCH</t>
  </si>
  <si>
    <t>MUTDEUR0ZWA</t>
  </si>
  <si>
    <t>MUTDEUR1LCH</t>
  </si>
  <si>
    <t>MUTDEUR1ZWA</t>
  </si>
  <si>
    <t>MUTDEUR2LCH</t>
  </si>
  <si>
    <t>MUTDEUR2ZWA</t>
  </si>
  <si>
    <t>MUTDEUR3LCH</t>
  </si>
  <si>
    <t>MUTDEUR3ZWA</t>
  </si>
  <si>
    <t>MUTDEUR4LCH</t>
  </si>
  <si>
    <t>MUTDEUR4ZWA</t>
  </si>
  <si>
    <t>MUTDEUR6LCH</t>
  </si>
  <si>
    <t>MUTDEUR6ZWA</t>
  </si>
  <si>
    <t>MUTEZEEVLCH</t>
  </si>
  <si>
    <t>MUTE</t>
  </si>
  <si>
    <t>MUTEZEEVZWA</t>
  </si>
  <si>
    <t>MUTLEUR0LCH</t>
  </si>
  <si>
    <t>MUTL</t>
  </si>
  <si>
    <t>MVAB</t>
  </si>
  <si>
    <t>MVAC</t>
  </si>
  <si>
    <t>MVAD</t>
  </si>
  <si>
    <t>MVAE</t>
  </si>
  <si>
    <t>MVAHZEEVLCH</t>
  </si>
  <si>
    <t>MVAH</t>
  </si>
  <si>
    <t>MVAL</t>
  </si>
  <si>
    <t>ZTRB</t>
  </si>
  <si>
    <t>ZTRC</t>
  </si>
  <si>
    <t>ZTRD</t>
  </si>
  <si>
    <t>ZTRE</t>
  </si>
  <si>
    <t>ZTREZEEVZWA</t>
  </si>
  <si>
    <t>ZTRL</t>
  </si>
  <si>
    <t>ZUTBEUR0</t>
  </si>
  <si>
    <t>ZUTB</t>
  </si>
  <si>
    <t>ZUTCEUR6</t>
  </si>
  <si>
    <t>ZUTC</t>
  </si>
  <si>
    <t>ZUTDEDE5SCR</t>
  </si>
  <si>
    <t>ZUTD</t>
  </si>
  <si>
    <t>ZUTDEUG5EGR</t>
  </si>
  <si>
    <t>ZUTDEUG5SCR</t>
  </si>
  <si>
    <t>ZUTDEUR0</t>
  </si>
  <si>
    <t>ZUTDEUR1</t>
  </si>
  <si>
    <t>ZUTDEUR2</t>
  </si>
  <si>
    <t>ZUTDEUR3</t>
  </si>
  <si>
    <t>ZUTDEUR4</t>
  </si>
  <si>
    <t>ZUTDEUR6</t>
  </si>
  <si>
    <t>ZUTEZEEV</t>
  </si>
  <si>
    <t>ZUTE</t>
  </si>
  <si>
    <t>ZUTHZEEV</t>
  </si>
  <si>
    <t>ZUTH</t>
  </si>
  <si>
    <t>ZVAB</t>
  </si>
  <si>
    <t>ZVAC</t>
  </si>
  <si>
    <t>ZVAD</t>
  </si>
  <si>
    <t>ZVAE</t>
  </si>
  <si>
    <t>Table 3.14 Basic emission factors for two-wheeled vehicles</t>
  </si>
  <si>
    <t>Table 3.12 Number of vehicle kilometres in bottom-up methodology</t>
  </si>
  <si>
    <t xml:space="preserve">The figures presented in this document are meant to be used to calculate and report the national totals. The figures are not suitable for other uses. Furthermore, these figures change yearly based on new findings and research. Therefore, older figures are not applicable anymore. The figures are averages, therefore they are not suitable for interpolation, and cannot be used in other situations than the one presented in the report. By doing so, the estimates will probably be incorrect. The figures can only be used in other situations after careful consideration of the circumstances and actual observations. The task force is responsible for these national averages, so they can be contacted in case of doubt. </t>
  </si>
  <si>
    <t>Table 2.6 Heating values for petrol and diesel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</si>
</sst>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 #,##0.00_ ;_ * \-#,##0.00_ ;_ * &quot;-&quot;??_ ;_ @_ "/>
    <numFmt numFmtId="165" formatCode="0.0"/>
    <numFmt numFmtId="166" formatCode="0.000"/>
    <numFmt numFmtId="167" formatCode="0.0000"/>
    <numFmt numFmtId="168" formatCode="#,##0.000"/>
    <numFmt numFmtId="169" formatCode="0.0000_)"/>
    <numFmt numFmtId="170" formatCode="0.00000"/>
    <numFmt numFmtId="171" formatCode="0.000000000000000_)"/>
    <numFmt numFmtId="172" formatCode="dd/mmm/yy_)"/>
    <numFmt numFmtId="173" formatCode="0.0000000"/>
    <numFmt numFmtId="174" formatCode="0.000000000"/>
    <numFmt numFmtId="175" formatCode="_-* #,##0_-;_-* #,##0\-;_-* &quot;-&quot;??_-;_-@_-"/>
    <numFmt numFmtId="176" formatCode="_-* #,##0.000_-;_-* #,##0.000\-;_-* &quot;-&quot;??_-;_-@_-"/>
    <numFmt numFmtId="177" formatCode="#,##0.0"/>
    <numFmt numFmtId="178" formatCode="0%;;"/>
  </numFmts>
  <fonts count="108" x14ac:knownFonts="1">
    <font>
      <sz val="11"/>
      <color theme="1"/>
      <name val="Calibri"/>
      <family val="2"/>
      <scheme val="minor"/>
    </font>
    <font>
      <sz val="8"/>
      <color theme="1"/>
      <name val="Calibri"/>
      <family val="2"/>
      <scheme val="minor"/>
    </font>
    <font>
      <sz val="9"/>
      <color theme="1"/>
      <name val="Calibri"/>
      <family val="2"/>
      <scheme val="minor"/>
    </font>
    <font>
      <sz val="9"/>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b/>
      <sz val="14"/>
      <color theme="1"/>
      <name val="Calibri"/>
      <family val="2"/>
      <scheme val="minor"/>
    </font>
    <font>
      <u/>
      <sz val="10"/>
      <color indexed="12"/>
      <name val="Arial"/>
      <family val="2"/>
    </font>
    <font>
      <b/>
      <u/>
      <sz val="10"/>
      <color indexed="12"/>
      <name val="Arial"/>
      <family val="2"/>
    </font>
    <font>
      <sz val="10"/>
      <name val="Arial"/>
      <family val="2"/>
    </font>
    <font>
      <b/>
      <sz val="12"/>
      <name val="Arial"/>
      <family val="2"/>
    </font>
    <font>
      <b/>
      <sz val="11"/>
      <name val="Arial"/>
      <family val="2"/>
    </font>
    <font>
      <sz val="10"/>
      <color indexed="8"/>
      <name val="Arial"/>
      <family val="2"/>
    </font>
    <font>
      <b/>
      <sz val="10"/>
      <name val="Arial"/>
      <family val="2"/>
    </font>
    <font>
      <b/>
      <sz val="10"/>
      <color indexed="8"/>
      <name val="Arial"/>
      <family val="2"/>
    </font>
    <font>
      <sz val="10"/>
      <name val="Courier"/>
      <family val="3"/>
    </font>
    <font>
      <sz val="8"/>
      <color indexed="8"/>
      <name val="Arial"/>
      <family val="2"/>
    </font>
    <font>
      <sz val="10"/>
      <color theme="1"/>
      <name val="Arial"/>
      <family val="2"/>
    </font>
    <font>
      <sz val="10"/>
      <name val="Times New Roman"/>
      <family val="1"/>
    </font>
    <font>
      <b/>
      <sz val="14"/>
      <name val="Arial"/>
      <family val="2"/>
    </font>
    <font>
      <i/>
      <sz val="10"/>
      <name val="Arial"/>
      <family val="2"/>
    </font>
    <font>
      <b/>
      <i/>
      <sz val="10"/>
      <name val="Arial"/>
      <family val="2"/>
    </font>
    <font>
      <sz val="9"/>
      <color theme="1"/>
      <name val="Calibri"/>
      <family val="2"/>
      <scheme val="minor"/>
    </font>
    <font>
      <vertAlign val="superscript"/>
      <sz val="10"/>
      <name val="Arial"/>
      <family val="2"/>
    </font>
    <font>
      <i/>
      <sz val="9"/>
      <name val="Arial"/>
      <family val="2"/>
    </font>
    <font>
      <sz val="10"/>
      <color rgb="FFFF0000"/>
      <name val="Arial"/>
      <family val="2"/>
    </font>
    <font>
      <b/>
      <vertAlign val="subscript"/>
      <sz val="10"/>
      <name val="Arial"/>
      <family val="2"/>
    </font>
    <font>
      <sz val="9"/>
      <color theme="1"/>
      <name val="Arial"/>
      <family val="2"/>
    </font>
    <font>
      <b/>
      <sz val="10"/>
      <color theme="1"/>
      <name val="Arial"/>
      <family val="2"/>
    </font>
    <font>
      <sz val="8"/>
      <name val="Calibri"/>
      <family val="2"/>
      <scheme val="minor"/>
    </font>
    <font>
      <sz val="8"/>
      <color theme="1"/>
      <name val="Calibri"/>
      <family val="2"/>
      <scheme val="minor"/>
    </font>
    <font>
      <b/>
      <sz val="8"/>
      <name val="Calibri"/>
      <family val="2"/>
      <scheme val="minor"/>
    </font>
    <font>
      <b/>
      <sz val="8"/>
      <color theme="1"/>
      <name val="Calibri"/>
      <family val="2"/>
      <scheme val="minor"/>
    </font>
    <font>
      <vertAlign val="subscript"/>
      <sz val="8"/>
      <color theme="1"/>
      <name val="Calibri"/>
      <family val="2"/>
      <scheme val="minor"/>
    </font>
    <font>
      <u/>
      <sz val="8"/>
      <color indexed="12"/>
      <name val="Arial"/>
      <family val="2"/>
    </font>
    <font>
      <b/>
      <sz val="12"/>
      <color theme="1"/>
      <name val="Calibri"/>
      <family val="2"/>
      <scheme val="minor"/>
    </font>
    <font>
      <sz val="10"/>
      <color rgb="FFFF0000"/>
      <name val="Times New Roman"/>
      <family val="1"/>
    </font>
    <font>
      <i/>
      <sz val="12"/>
      <name val="Arial"/>
      <family val="2"/>
    </font>
    <font>
      <sz val="8"/>
      <name val="Arial"/>
      <family val="2"/>
    </font>
    <font>
      <vertAlign val="superscript"/>
      <sz val="12"/>
      <name val="Arial"/>
      <family val="2"/>
    </font>
    <font>
      <sz val="13"/>
      <name val="Arial"/>
      <family val="2"/>
    </font>
    <font>
      <sz val="10"/>
      <name val="Calibri"/>
      <family val="2"/>
    </font>
    <font>
      <i/>
      <sz val="10"/>
      <color indexed="8"/>
      <name val="Arial"/>
      <family val="2"/>
    </font>
    <font>
      <sz val="11"/>
      <name val="Arial"/>
      <family val="2"/>
    </font>
    <font>
      <b/>
      <sz val="8"/>
      <name val="Arial"/>
      <family val="2"/>
    </font>
    <font>
      <b/>
      <i/>
      <sz val="8"/>
      <name val="Arial"/>
      <family val="2"/>
    </font>
    <font>
      <sz val="9"/>
      <name val="Arial Narrow"/>
      <family val="2"/>
    </font>
    <font>
      <sz val="8.5"/>
      <name val="Arial"/>
      <family val="2"/>
    </font>
    <font>
      <b/>
      <sz val="8.5"/>
      <name val="Arial"/>
      <family val="2"/>
    </font>
    <font>
      <b/>
      <sz val="10"/>
      <name val="Courier"/>
      <family val="3"/>
    </font>
    <font>
      <sz val="10"/>
      <color indexed="8"/>
      <name val="MS Sans Serif"/>
      <family val="2"/>
    </font>
    <font>
      <sz val="9"/>
      <name val="Arial"/>
      <family val="2"/>
    </font>
    <font>
      <b/>
      <sz val="14"/>
      <color theme="0"/>
      <name val="Calibri"/>
      <family val="2"/>
      <scheme val="minor"/>
    </font>
    <font>
      <i/>
      <sz val="11"/>
      <color theme="0"/>
      <name val="Calibri"/>
      <family val="2"/>
      <scheme val="minor"/>
    </font>
    <font>
      <sz val="9"/>
      <color theme="0"/>
      <name val="Calibri"/>
      <family val="2"/>
      <scheme val="minor"/>
    </font>
    <font>
      <b/>
      <u/>
      <sz val="10"/>
      <color theme="0"/>
      <name val="Arial"/>
      <family val="2"/>
    </font>
    <font>
      <b/>
      <sz val="16"/>
      <name val="Arial"/>
      <family val="2"/>
    </font>
    <font>
      <b/>
      <sz val="18"/>
      <name val="Arial"/>
      <family val="2"/>
    </font>
    <font>
      <b/>
      <sz val="9"/>
      <name val="Calibri"/>
      <family val="2"/>
      <scheme val="minor"/>
    </font>
    <font>
      <b/>
      <sz val="10"/>
      <name val="Calibri"/>
      <family val="2"/>
      <scheme val="minor"/>
    </font>
    <font>
      <b/>
      <sz val="16"/>
      <name val="Calibri"/>
      <family val="2"/>
      <scheme val="minor"/>
    </font>
    <font>
      <b/>
      <vertAlign val="subscript"/>
      <sz val="16"/>
      <name val="Calibri"/>
      <family val="2"/>
      <scheme val="minor"/>
    </font>
    <font>
      <b/>
      <sz val="16"/>
      <color theme="0"/>
      <name val="Calibri"/>
      <family val="2"/>
      <scheme val="minor"/>
    </font>
    <font>
      <sz val="11"/>
      <color indexed="8"/>
      <name val="Calibri"/>
      <family val="2"/>
    </font>
    <font>
      <b/>
      <vertAlign val="superscript"/>
      <sz val="16"/>
      <name val="Arial"/>
      <family val="2"/>
    </font>
    <font>
      <b/>
      <i/>
      <sz val="14"/>
      <name val="Arial"/>
      <family val="2"/>
    </font>
    <font>
      <i/>
      <sz val="11"/>
      <name val="Arial"/>
      <family val="2"/>
    </font>
    <font>
      <sz val="11"/>
      <color rgb="FF000000"/>
      <name val="Arial"/>
      <family val="2"/>
    </font>
    <font>
      <i/>
      <sz val="11"/>
      <color rgb="FF000000"/>
      <name val="Arial"/>
      <family val="2"/>
    </font>
    <font>
      <b/>
      <sz val="11"/>
      <color rgb="FF000000"/>
      <name val="Arial"/>
      <family val="2"/>
    </font>
    <font>
      <b/>
      <vertAlign val="subscript"/>
      <sz val="11"/>
      <color indexed="8"/>
      <name val="Arial"/>
      <family val="2"/>
    </font>
    <font>
      <i/>
      <sz val="11"/>
      <color indexed="8"/>
      <name val="Arial"/>
      <family val="2"/>
    </font>
    <font>
      <i/>
      <sz val="14"/>
      <name val="Arial"/>
      <family val="2"/>
    </font>
    <font>
      <b/>
      <sz val="11"/>
      <color indexed="8"/>
      <name val="Arial"/>
      <family val="2"/>
    </font>
    <font>
      <b/>
      <vertAlign val="subscript"/>
      <sz val="11"/>
      <name val="Arial"/>
      <family val="2"/>
    </font>
    <font>
      <b/>
      <i/>
      <sz val="18"/>
      <name val="Arial"/>
      <family val="2"/>
    </font>
    <font>
      <sz val="8"/>
      <name val="Calibri"/>
      <family val="2"/>
    </font>
    <font>
      <vertAlign val="superscript"/>
      <sz val="8"/>
      <name val="Calibri"/>
      <family val="2"/>
    </font>
    <font>
      <b/>
      <sz val="10"/>
      <color rgb="FF000000"/>
      <name val="Calibri"/>
      <family val="2"/>
    </font>
    <font>
      <sz val="10"/>
      <color rgb="FF000000"/>
      <name val="Calibri"/>
      <family val="2"/>
    </font>
    <font>
      <vertAlign val="subscript"/>
      <sz val="10"/>
      <color rgb="FF000000"/>
      <name val="Calibri"/>
      <family val="2"/>
    </font>
    <font>
      <sz val="10"/>
      <name val="Calibri"/>
      <family val="2"/>
      <scheme val="minor"/>
    </font>
    <font>
      <i/>
      <sz val="9"/>
      <name val="Calibri"/>
      <family val="2"/>
      <scheme val="minor"/>
    </font>
    <font>
      <sz val="9"/>
      <color indexed="8"/>
      <name val="Calibri"/>
      <family val="2"/>
      <scheme val="minor"/>
    </font>
    <font>
      <sz val="9"/>
      <name val="Calibri"/>
      <family val="2"/>
      <scheme val="minor"/>
    </font>
    <font>
      <u/>
      <sz val="10"/>
      <color indexed="12"/>
      <name val="Calibri"/>
      <family val="2"/>
      <scheme val="minor"/>
    </font>
    <font>
      <b/>
      <sz val="9"/>
      <color rgb="FF000000"/>
      <name val="Arial"/>
      <family val="2"/>
    </font>
    <font>
      <sz val="9"/>
      <color rgb="FF000000"/>
      <name val="Arial"/>
      <family val="2"/>
    </font>
    <font>
      <b/>
      <sz val="10"/>
      <color rgb="FF000000"/>
      <name val="Arial"/>
      <family val="2"/>
    </font>
    <font>
      <b/>
      <vertAlign val="subscript"/>
      <sz val="10"/>
      <color rgb="FF000000"/>
      <name val="Arial"/>
      <family val="2"/>
    </font>
    <font>
      <sz val="10"/>
      <color rgb="FF000000"/>
      <name val="Arial"/>
      <family val="2"/>
    </font>
    <font>
      <b/>
      <sz val="16"/>
      <color indexed="8"/>
      <name val="Arial"/>
      <family val="2"/>
    </font>
    <font>
      <sz val="11"/>
      <color indexed="8"/>
      <name val="Segoe UI"/>
      <family val="2"/>
    </font>
    <font>
      <sz val="11"/>
      <color theme="1"/>
      <name val="Calibri"/>
      <family val="2"/>
    </font>
    <font>
      <sz val="11"/>
      <color theme="0"/>
      <name val="Calibri"/>
      <family val="2"/>
      <scheme val="minor"/>
    </font>
    <font>
      <sz val="10"/>
      <color theme="1"/>
      <name val="Times New Roman"/>
      <family val="1"/>
    </font>
    <font>
      <sz val="9"/>
      <color theme="1"/>
      <name val="Calibri"/>
      <family val="2"/>
    </font>
    <font>
      <b/>
      <sz val="9"/>
      <color theme="1"/>
      <name val="Calibri"/>
      <family val="2"/>
    </font>
    <font>
      <u/>
      <sz val="9"/>
      <color theme="1"/>
      <name val="Calibri"/>
      <family val="2"/>
    </font>
    <font>
      <b/>
      <sz val="16"/>
      <color theme="1"/>
      <name val="Calibri"/>
      <family val="2"/>
      <scheme val="minor"/>
    </font>
    <font>
      <b/>
      <sz val="16"/>
      <color theme="1"/>
      <name val="Arial"/>
      <family val="2"/>
    </font>
    <font>
      <b/>
      <sz val="11"/>
      <color theme="1"/>
      <name val="Arial"/>
      <family val="2"/>
    </font>
    <font>
      <i/>
      <sz val="10"/>
      <color theme="1"/>
      <name val="Arial"/>
      <family val="2"/>
    </font>
    <font>
      <sz val="9"/>
      <color theme="1"/>
      <name val="Times New Roman"/>
      <family val="1"/>
    </font>
    <font>
      <u/>
      <sz val="9"/>
      <color indexed="12"/>
      <name val="Calibri"/>
      <family val="2"/>
      <scheme val="minor"/>
    </font>
    <font>
      <i/>
      <sz val="9"/>
      <color theme="1"/>
      <name val="Calibri"/>
      <family val="2"/>
      <scheme val="minor"/>
    </font>
  </fonts>
  <fills count="42">
    <fill>
      <patternFill patternType="none"/>
    </fill>
    <fill>
      <patternFill patternType="gray125"/>
    </fill>
    <fill>
      <patternFill patternType="solid">
        <fgColor theme="0" tint="-4.9989318521683403E-2"/>
        <bgColor indexed="64"/>
      </patternFill>
    </fill>
    <fill>
      <patternFill patternType="solid">
        <fgColor indexed="4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indexed="2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theme="4" tint="-0.24994659260841701"/>
        <bgColor indexed="64"/>
      </patternFill>
    </fill>
    <fill>
      <patternFill patternType="solid">
        <fgColor theme="8" tint="-0.249977111117893"/>
        <bgColor indexed="64"/>
      </patternFill>
    </fill>
    <fill>
      <patternFill patternType="solid">
        <fgColor rgb="FFD9D9D9"/>
        <bgColor rgb="FF000000"/>
      </patternFill>
    </fill>
    <fill>
      <patternFill patternType="solid">
        <fgColor rgb="FFFFFF00"/>
        <bgColor rgb="FF000000"/>
      </patternFill>
    </fill>
    <fill>
      <patternFill patternType="solid">
        <fgColor rgb="FF99CC00"/>
        <bgColor rgb="FF000000"/>
      </patternFill>
    </fill>
    <fill>
      <patternFill patternType="solid">
        <fgColor rgb="FF99CCFF"/>
        <bgColor rgb="FF000000"/>
      </patternFill>
    </fill>
    <fill>
      <patternFill patternType="solid">
        <fgColor rgb="FFC0C0C0"/>
        <bgColor rgb="FF000000"/>
      </patternFill>
    </fill>
    <fill>
      <patternFill patternType="solid">
        <fgColor rgb="FFCCFFCC"/>
        <bgColor rgb="FF000000"/>
      </patternFill>
    </fill>
    <fill>
      <patternFill patternType="solid">
        <fgColor rgb="FFFFFF99"/>
        <bgColor rgb="FF000000"/>
      </patternFill>
    </fill>
    <fill>
      <patternFill patternType="solid">
        <fgColor indexed="42"/>
        <bgColor indexed="64"/>
      </patternFill>
    </fill>
    <fill>
      <patternFill patternType="solid">
        <fgColor indexed="13"/>
        <bgColor indexed="64"/>
      </patternFill>
    </fill>
    <fill>
      <patternFill patternType="solid">
        <fgColor indexed="44"/>
        <bgColor indexed="64"/>
      </patternFill>
    </fill>
    <fill>
      <patternFill patternType="solid">
        <fgColor indexed="50"/>
        <bgColor indexed="64"/>
      </patternFill>
    </fill>
    <fill>
      <patternFill patternType="solid">
        <fgColor theme="5" tint="0.39997558519241921"/>
        <bgColor indexed="64"/>
      </patternFill>
    </fill>
    <fill>
      <patternFill patternType="solid">
        <fgColor rgb="FFF2F2F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7"/>
        <bgColor indexed="64"/>
      </patternFill>
    </fill>
    <fill>
      <patternFill patternType="solid">
        <fgColor theme="0"/>
        <bgColor indexed="64"/>
      </patternFill>
    </fill>
  </fills>
  <borders count="5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style="thin">
        <color indexed="22"/>
      </right>
      <top style="thin">
        <color indexed="64"/>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22"/>
      </right>
      <top/>
      <bottom style="thin">
        <color indexed="64"/>
      </bottom>
      <diagonal/>
    </border>
    <border>
      <left style="thin">
        <color indexed="22"/>
      </left>
      <right style="thin">
        <color indexed="64"/>
      </right>
      <top/>
      <bottom style="thin">
        <color indexed="64"/>
      </bottom>
      <diagonal/>
    </border>
    <border>
      <left/>
      <right/>
      <top style="thin">
        <color indexed="64"/>
      </top>
      <bottom/>
      <diagonal/>
    </border>
    <border>
      <left style="thin">
        <color indexed="22"/>
      </left>
      <right style="thin">
        <color indexed="22"/>
      </right>
      <top style="thin">
        <color indexed="22"/>
      </top>
      <bottom/>
      <diagonal/>
    </border>
    <border>
      <left style="thin">
        <color indexed="64"/>
      </left>
      <right/>
      <top style="thin">
        <color indexed="22"/>
      </top>
      <bottom style="thin">
        <color indexed="22"/>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style="thin">
        <color indexed="64"/>
      </left>
      <right/>
      <top style="thin">
        <color indexed="22"/>
      </top>
      <bottom/>
      <diagonal/>
    </border>
    <border>
      <left/>
      <right/>
      <top style="thin">
        <color indexed="22"/>
      </top>
      <bottom/>
      <diagonal/>
    </border>
    <border>
      <left/>
      <right style="thin">
        <color indexed="64"/>
      </right>
      <top style="thin">
        <color indexed="22"/>
      </top>
      <bottom/>
      <diagonal/>
    </border>
    <border>
      <left style="thin">
        <color auto="1"/>
      </left>
      <right style="thin">
        <color auto="1"/>
      </right>
      <top/>
      <bottom style="thin">
        <color auto="1"/>
      </bottom>
      <diagonal/>
    </border>
  </borders>
  <cellStyleXfs count="41">
    <xf numFmtId="0" fontId="0" fillId="0" borderId="0"/>
    <xf numFmtId="164" fontId="4" fillId="0" borderId="0" applyFont="0" applyFill="0" applyBorder="0" applyAlignment="0" applyProtection="0"/>
    <xf numFmtId="0" fontId="9" fillId="0" borderId="0" applyNumberFormat="0" applyFill="0" applyBorder="0" applyAlignment="0" applyProtection="0">
      <alignment vertical="top"/>
      <protection locked="0"/>
    </xf>
    <xf numFmtId="0" fontId="4" fillId="0" borderId="0"/>
    <xf numFmtId="0" fontId="11" fillId="0" borderId="0"/>
    <xf numFmtId="0" fontId="20" fillId="0" borderId="0"/>
    <xf numFmtId="0" fontId="11" fillId="0" borderId="0"/>
    <xf numFmtId="0" fontId="11" fillId="0" borderId="0"/>
    <xf numFmtId="0" fontId="24" fillId="0" borderId="0"/>
    <xf numFmtId="0" fontId="11" fillId="0" borderId="0"/>
    <xf numFmtId="0" fontId="11" fillId="0" borderId="0"/>
    <xf numFmtId="0" fontId="4" fillId="0" borderId="0"/>
    <xf numFmtId="0" fontId="20" fillId="0" borderId="0"/>
    <xf numFmtId="0" fontId="20" fillId="0" borderId="0"/>
    <xf numFmtId="0" fontId="20" fillId="0" borderId="0"/>
    <xf numFmtId="9" fontId="4" fillId="0" borderId="0" applyFont="0" applyFill="0" applyBorder="0" applyAlignment="0" applyProtection="0"/>
    <xf numFmtId="0" fontId="11" fillId="0" borderId="0"/>
    <xf numFmtId="0" fontId="20" fillId="0" borderId="0"/>
    <xf numFmtId="0" fontId="20" fillId="0" borderId="0"/>
    <xf numFmtId="0" fontId="20" fillId="0" borderId="0"/>
    <xf numFmtId="0" fontId="17" fillId="0" borderId="0"/>
    <xf numFmtId="0" fontId="14" fillId="0" borderId="0"/>
    <xf numFmtId="0" fontId="17" fillId="0" borderId="0"/>
    <xf numFmtId="0" fontId="17" fillId="0" borderId="0"/>
    <xf numFmtId="0" fontId="11" fillId="0" borderId="0"/>
    <xf numFmtId="0" fontId="11" fillId="0" borderId="0"/>
    <xf numFmtId="0" fontId="11" fillId="0" borderId="0"/>
    <xf numFmtId="0" fontId="14" fillId="0" borderId="0"/>
    <xf numFmtId="0" fontId="17" fillId="0" borderId="0"/>
    <xf numFmtId="0" fontId="52" fillId="0" borderId="0"/>
    <xf numFmtId="0" fontId="11" fillId="0" borderId="0"/>
    <xf numFmtId="0" fontId="4" fillId="0" borderId="0"/>
    <xf numFmtId="0" fontId="11" fillId="0" borderId="0"/>
    <xf numFmtId="0" fontId="20" fillId="0" borderId="0"/>
    <xf numFmtId="0" fontId="20" fillId="0" borderId="0"/>
    <xf numFmtId="0" fontId="14" fillId="0" borderId="0"/>
    <xf numFmtId="0" fontId="14" fillId="0" borderId="0"/>
    <xf numFmtId="0" fontId="52" fillId="0" borderId="0"/>
    <xf numFmtId="0" fontId="14" fillId="0" borderId="0"/>
    <xf numFmtId="0" fontId="14" fillId="0" borderId="0"/>
    <xf numFmtId="0" fontId="9" fillId="0" borderId="0" applyNumberFormat="0" applyFill="0" applyBorder="0" applyAlignment="0" applyProtection="0">
      <alignment vertical="top"/>
      <protection locked="0"/>
    </xf>
  </cellStyleXfs>
  <cellXfs count="1528">
    <xf numFmtId="0" fontId="0" fillId="0" borderId="0" xfId="0"/>
    <xf numFmtId="0" fontId="0" fillId="2" borderId="0" xfId="0" applyFill="1" applyBorder="1"/>
    <xf numFmtId="0" fontId="10" fillId="0" borderId="0" xfId="2" applyFont="1" applyFill="1" applyAlignment="1" applyProtection="1">
      <alignment horizontal="center"/>
    </xf>
    <xf numFmtId="0" fontId="4" fillId="0" borderId="0" xfId="3"/>
    <xf numFmtId="0" fontId="12" fillId="0" borderId="0" xfId="4" applyFont="1"/>
    <xf numFmtId="0" fontId="11" fillId="0" borderId="0" xfId="4"/>
    <xf numFmtId="0" fontId="13" fillId="0" borderId="0" xfId="4" applyFont="1"/>
    <xf numFmtId="0" fontId="4" fillId="0" borderId="0" xfId="3" applyFill="1"/>
    <xf numFmtId="0" fontId="11" fillId="0" borderId="2" xfId="4" applyBorder="1"/>
    <xf numFmtId="0" fontId="11" fillId="0" borderId="6" xfId="4" applyBorder="1"/>
    <xf numFmtId="0" fontId="11" fillId="0" borderId="7" xfId="4" applyBorder="1"/>
    <xf numFmtId="0" fontId="11" fillId="0" borderId="5" xfId="4" applyBorder="1" applyAlignment="1">
      <alignment horizontal="center"/>
    </xf>
    <xf numFmtId="0" fontId="19" fillId="0" borderId="0" xfId="4" applyFont="1"/>
    <xf numFmtId="0" fontId="20" fillId="0" borderId="0" xfId="5"/>
    <xf numFmtId="0" fontId="21" fillId="0" borderId="0" xfId="4" applyFont="1"/>
    <xf numFmtId="0" fontId="20" fillId="0" borderId="0" xfId="5" applyBorder="1"/>
    <xf numFmtId="165" fontId="20" fillId="0" borderId="0" xfId="5" applyNumberFormat="1" applyFill="1" applyBorder="1" applyAlignment="1">
      <alignment horizontal="center"/>
    </xf>
    <xf numFmtId="1" fontId="11" fillId="0" borderId="0" xfId="6" applyNumberFormat="1" applyFont="1" applyFill="1" applyBorder="1" applyAlignment="1">
      <alignment horizontal="center" vertical="top"/>
    </xf>
    <xf numFmtId="0" fontId="20" fillId="0" borderId="0" xfId="5" applyFill="1" applyBorder="1" applyAlignment="1">
      <alignment horizontal="center"/>
    </xf>
    <xf numFmtId="0" fontId="12" fillId="0" borderId="0" xfId="5" applyFont="1" applyBorder="1"/>
    <xf numFmtId="0" fontId="15" fillId="0" borderId="0" xfId="7" applyFont="1" applyBorder="1"/>
    <xf numFmtId="0" fontId="11" fillId="0" borderId="0" xfId="9" applyFont="1"/>
    <xf numFmtId="0" fontId="15" fillId="0" borderId="0" xfId="9" applyFont="1" applyAlignment="1">
      <alignment horizontal="left"/>
    </xf>
    <xf numFmtId="0" fontId="11" fillId="0" borderId="0" xfId="10" applyFont="1" applyBorder="1"/>
    <xf numFmtId="166" fontId="11" fillId="0" borderId="0" xfId="9" applyNumberFormat="1" applyFont="1" applyBorder="1" applyAlignment="1">
      <alignment horizontal="center"/>
    </xf>
    <xf numFmtId="166" fontId="11" fillId="5" borderId="0" xfId="9" applyNumberFormat="1" applyFont="1" applyFill="1" applyBorder="1" applyAlignment="1">
      <alignment horizontal="center"/>
    </xf>
    <xf numFmtId="0" fontId="11" fillId="0" borderId="5" xfId="4" applyFont="1" applyBorder="1"/>
    <xf numFmtId="0" fontId="9" fillId="0" borderId="0" xfId="2" applyAlignment="1" applyProtection="1"/>
    <xf numFmtId="0" fontId="11" fillId="0" borderId="0" xfId="7"/>
    <xf numFmtId="0" fontId="4" fillId="0" borderId="0" xfId="11"/>
    <xf numFmtId="0" fontId="13" fillId="0" borderId="0" xfId="7" applyFont="1"/>
    <xf numFmtId="0" fontId="13" fillId="0" borderId="0" xfId="7" applyFont="1" applyFill="1"/>
    <xf numFmtId="0" fontId="11" fillId="0" borderId="0" xfId="7" applyFill="1"/>
    <xf numFmtId="0" fontId="4" fillId="0" borderId="0" xfId="11" applyBorder="1"/>
    <xf numFmtId="0" fontId="29" fillId="0" borderId="0" xfId="11" applyFont="1" applyFill="1" applyBorder="1" applyAlignment="1">
      <alignment horizontal="center"/>
    </xf>
    <xf numFmtId="2" fontId="29" fillId="0" borderId="0" xfId="11" applyNumberFormat="1" applyFont="1" applyFill="1" applyBorder="1" applyAlignment="1">
      <alignment horizontal="center"/>
    </xf>
    <xf numFmtId="0" fontId="29" fillId="0" borderId="0" xfId="11" applyFont="1" applyBorder="1" applyAlignment="1">
      <alignment horizontal="center"/>
    </xf>
    <xf numFmtId="2" fontId="29" fillId="0" borderId="0" xfId="11" applyNumberFormat="1" applyFont="1" applyBorder="1" applyAlignment="1">
      <alignment horizontal="center"/>
    </xf>
    <xf numFmtId="0" fontId="7" fillId="0" borderId="0" xfId="11" applyFont="1" applyFill="1"/>
    <xf numFmtId="0" fontId="4" fillId="0" borderId="0" xfId="11" applyFill="1"/>
    <xf numFmtId="0" fontId="11" fillId="0" borderId="0" xfId="13" quotePrefix="1" applyFont="1" applyFill="1" applyBorder="1" applyAlignment="1" applyProtection="1">
      <alignment horizontal="left"/>
    </xf>
    <xf numFmtId="0" fontId="31" fillId="0" borderId="0" xfId="7" applyFont="1"/>
    <xf numFmtId="0" fontId="32" fillId="0" borderId="0" xfId="11" applyFont="1"/>
    <xf numFmtId="0" fontId="33" fillId="0" borderId="0" xfId="7" applyFont="1" applyFill="1"/>
    <xf numFmtId="0" fontId="31" fillId="0" borderId="0" xfId="7" applyFont="1" applyFill="1"/>
    <xf numFmtId="0" fontId="32" fillId="0" borderId="0" xfId="11" applyFont="1" applyBorder="1" applyAlignment="1">
      <alignment horizontal="left" vertical="center" wrapText="1"/>
    </xf>
    <xf numFmtId="9" fontId="32" fillId="7" borderId="0" xfId="15" applyFont="1" applyFill="1" applyBorder="1" applyAlignment="1">
      <alignment horizontal="center" vertical="center" wrapText="1"/>
    </xf>
    <xf numFmtId="9" fontId="32" fillId="9" borderId="0" xfId="11" applyNumberFormat="1" applyFont="1" applyFill="1" applyBorder="1" applyAlignment="1">
      <alignment horizontal="center" vertical="center" wrapText="1"/>
    </xf>
    <xf numFmtId="9" fontId="32" fillId="0" borderId="0" xfId="15" applyFont="1" applyBorder="1" applyAlignment="1">
      <alignment horizontal="center" vertical="center" wrapText="1"/>
    </xf>
    <xf numFmtId="0" fontId="32" fillId="9" borderId="0" xfId="11" applyFont="1" applyFill="1"/>
    <xf numFmtId="9" fontId="32" fillId="8" borderId="0" xfId="11" applyNumberFormat="1" applyFont="1" applyFill="1" applyBorder="1" applyAlignment="1">
      <alignment horizontal="center" vertical="center" wrapText="1"/>
    </xf>
    <xf numFmtId="0" fontId="32" fillId="7" borderId="0" xfId="11" applyFont="1" applyFill="1"/>
    <xf numFmtId="0" fontId="32" fillId="8" borderId="0" xfId="11" applyFont="1" applyFill="1"/>
    <xf numFmtId="0" fontId="32" fillId="10" borderId="0" xfId="11" applyFont="1" applyFill="1"/>
    <xf numFmtId="0" fontId="32" fillId="0" borderId="0" xfId="11" applyFont="1" applyBorder="1"/>
    <xf numFmtId="9" fontId="32" fillId="8" borderId="0" xfId="15" applyFont="1" applyFill="1" applyBorder="1" applyAlignment="1">
      <alignment horizontal="center" vertical="center" wrapText="1"/>
    </xf>
    <xf numFmtId="9" fontId="32" fillId="10" borderId="0" xfId="15" applyFont="1" applyFill="1" applyBorder="1" applyAlignment="1">
      <alignment horizontal="center" vertical="center" wrapText="1"/>
    </xf>
    <xf numFmtId="9" fontId="32" fillId="9" borderId="0" xfId="15" applyFont="1" applyFill="1" applyBorder="1" applyAlignment="1">
      <alignment horizontal="center" vertical="center" wrapText="1"/>
    </xf>
    <xf numFmtId="9" fontId="32" fillId="0" borderId="0" xfId="15" applyFont="1" applyFill="1" applyBorder="1" applyAlignment="1">
      <alignment horizontal="center" vertical="center" wrapText="1"/>
    </xf>
    <xf numFmtId="0" fontId="32" fillId="0" borderId="0" xfId="11" applyFont="1" applyFill="1" applyBorder="1"/>
    <xf numFmtId="0" fontId="8" fillId="0" borderId="0" xfId="7" applyFont="1"/>
    <xf numFmtId="0" fontId="11" fillId="0" borderId="12" xfId="7" applyBorder="1"/>
    <xf numFmtId="0" fontId="11" fillId="0" borderId="10" xfId="7" applyBorder="1"/>
    <xf numFmtId="0" fontId="11" fillId="0" borderId="11" xfId="7" applyBorder="1"/>
    <xf numFmtId="0" fontId="11" fillId="0" borderId="14" xfId="7" applyBorder="1"/>
    <xf numFmtId="0" fontId="11" fillId="0" borderId="4" xfId="7" applyBorder="1"/>
    <xf numFmtId="0" fontId="11" fillId="0" borderId="13" xfId="7" applyBorder="1"/>
    <xf numFmtId="0" fontId="6" fillId="0" borderId="0" xfId="7" applyFont="1" applyBorder="1"/>
    <xf numFmtId="165" fontId="24" fillId="0" borderId="0" xfId="7" applyNumberFormat="1" applyFont="1" applyBorder="1" applyAlignment="1">
      <alignment horizontal="center"/>
    </xf>
    <xf numFmtId="0" fontId="7" fillId="0" borderId="0" xfId="7" applyFont="1"/>
    <xf numFmtId="0" fontId="36" fillId="0" borderId="0" xfId="2" applyFont="1" applyAlignment="1" applyProtection="1">
      <alignment vertical="center"/>
    </xf>
    <xf numFmtId="0" fontId="11" fillId="0" borderId="9" xfId="7" applyBorder="1"/>
    <xf numFmtId="0" fontId="11" fillId="0" borderId="15" xfId="7" applyBorder="1"/>
    <xf numFmtId="1" fontId="24" fillId="0" borderId="0" xfId="7" applyNumberFormat="1" applyFont="1" applyFill="1" applyBorder="1" applyAlignment="1">
      <alignment horizontal="center"/>
    </xf>
    <xf numFmtId="165" fontId="24" fillId="0" borderId="0" xfId="7" applyNumberFormat="1" applyFont="1" applyFill="1" applyBorder="1" applyAlignment="1">
      <alignment horizontal="center"/>
    </xf>
    <xf numFmtId="0" fontId="11" fillId="0" borderId="5" xfId="7" applyBorder="1"/>
    <xf numFmtId="0" fontId="25" fillId="0" borderId="0" xfId="4" applyFont="1"/>
    <xf numFmtId="0" fontId="11" fillId="0" borderId="12" xfId="4" applyBorder="1"/>
    <xf numFmtId="0" fontId="11" fillId="0" borderId="3" xfId="4" applyBorder="1"/>
    <xf numFmtId="0" fontId="11" fillId="0" borderId="4" xfId="4" applyBorder="1"/>
    <xf numFmtId="0" fontId="11" fillId="0" borderId="0" xfId="4" applyBorder="1"/>
    <xf numFmtId="0" fontId="11" fillId="0" borderId="5" xfId="4" applyBorder="1"/>
    <xf numFmtId="0" fontId="11" fillId="0" borderId="4" xfId="4" applyFont="1" applyFill="1" applyBorder="1" applyAlignment="1">
      <alignment horizontal="center"/>
    </xf>
    <xf numFmtId="0" fontId="11" fillId="0" borderId="0" xfId="4" applyFont="1" applyFill="1" applyBorder="1" applyAlignment="1">
      <alignment horizontal="center"/>
    </xf>
    <xf numFmtId="0" fontId="11" fillId="0" borderId="12" xfId="4" applyFont="1" applyFill="1" applyBorder="1" applyAlignment="1">
      <alignment horizontal="center"/>
    </xf>
    <xf numFmtId="0" fontId="11" fillId="0" borderId="2" xfId="4" applyFont="1" applyFill="1" applyBorder="1" applyAlignment="1">
      <alignment horizontal="center"/>
    </xf>
    <xf numFmtId="0" fontId="11" fillId="0" borderId="3" xfId="4" applyFont="1" applyFill="1" applyBorder="1" applyAlignment="1">
      <alignment horizontal="center"/>
    </xf>
    <xf numFmtId="0" fontId="11" fillId="0" borderId="6" xfId="4" applyFont="1" applyFill="1" applyBorder="1" applyAlignment="1">
      <alignment horizontal="center"/>
    </xf>
    <xf numFmtId="0" fontId="11" fillId="0" borderId="7" xfId="4" applyFont="1" applyFill="1" applyBorder="1" applyAlignment="1">
      <alignment horizontal="center"/>
    </xf>
    <xf numFmtId="0" fontId="11" fillId="0" borderId="8" xfId="4" applyFont="1" applyFill="1" applyBorder="1" applyAlignment="1">
      <alignment horizontal="center"/>
    </xf>
    <xf numFmtId="0" fontId="11" fillId="0" borderId="8" xfId="4" applyBorder="1"/>
    <xf numFmtId="0" fontId="22" fillId="0" borderId="0" xfId="4" applyFont="1" applyFill="1" applyBorder="1"/>
    <xf numFmtId="0" fontId="11" fillId="0" borderId="0" xfId="4" applyFont="1" applyFill="1" applyBorder="1"/>
    <xf numFmtId="0" fontId="11" fillId="0" borderId="5" xfId="4" applyFont="1" applyFill="1" applyBorder="1"/>
    <xf numFmtId="0" fontId="11" fillId="0" borderId="4" xfId="4" applyFont="1" applyFill="1" applyBorder="1"/>
    <xf numFmtId="0" fontId="15" fillId="0" borderId="4" xfId="4" applyFont="1" applyBorder="1"/>
    <xf numFmtId="0" fontId="11" fillId="0" borderId="5" xfId="4" applyBorder="1" applyAlignment="1" applyProtection="1">
      <alignment horizontal="right"/>
    </xf>
    <xf numFmtId="0" fontId="11" fillId="0" borderId="0" xfId="4" applyNumberFormat="1" applyFont="1" applyFill="1" applyBorder="1"/>
    <xf numFmtId="0" fontId="11" fillId="0" borderId="5" xfId="4" applyNumberFormat="1" applyFont="1" applyFill="1" applyBorder="1"/>
    <xf numFmtId="0" fontId="11" fillId="0" borderId="5" xfId="4" applyBorder="1" applyAlignment="1" applyProtection="1">
      <alignment horizontal="left"/>
    </xf>
    <xf numFmtId="1" fontId="11" fillId="0" borderId="0" xfId="4" applyNumberFormat="1" applyFont="1" applyFill="1" applyBorder="1" applyAlignment="1">
      <alignment horizontal="center"/>
    </xf>
    <xf numFmtId="1" fontId="11" fillId="0" borderId="5" xfId="4" applyNumberFormat="1" applyFont="1" applyFill="1" applyBorder="1" applyAlignment="1">
      <alignment horizontal="center"/>
    </xf>
    <xf numFmtId="0" fontId="11" fillId="0" borderId="5" xfId="4" quotePrefix="1" applyBorder="1" applyProtection="1"/>
    <xf numFmtId="16" fontId="11" fillId="0" borderId="5" xfId="4" quotePrefix="1" applyNumberFormat="1" applyBorder="1" applyProtection="1"/>
    <xf numFmtId="0" fontId="11" fillId="0" borderId="0" xfId="4" applyNumberFormat="1" applyFont="1" applyFill="1" applyBorder="1" applyAlignment="1">
      <alignment horizontal="center"/>
    </xf>
    <xf numFmtId="0" fontId="11" fillId="0" borderId="5" xfId="4" applyNumberFormat="1" applyFont="1" applyFill="1" applyBorder="1" applyAlignment="1">
      <alignment horizontal="center"/>
    </xf>
    <xf numFmtId="0" fontId="11" fillId="0" borderId="5" xfId="4" applyBorder="1" applyProtection="1"/>
    <xf numFmtId="0" fontId="11" fillId="0" borderId="7" xfId="4" applyNumberFormat="1" applyFont="1" applyFill="1" applyBorder="1"/>
    <xf numFmtId="0" fontId="11" fillId="0" borderId="8" xfId="4" applyNumberFormat="1" applyFont="1" applyFill="1" applyBorder="1"/>
    <xf numFmtId="0" fontId="11" fillId="0" borderId="7" xfId="4" applyFont="1" applyFill="1" applyBorder="1"/>
    <xf numFmtId="0" fontId="11" fillId="0" borderId="8" xfId="4" applyFont="1" applyFill="1" applyBorder="1"/>
    <xf numFmtId="0" fontId="11" fillId="0" borderId="6" xfId="4" applyFont="1" applyFill="1" applyBorder="1"/>
    <xf numFmtId="0" fontId="11" fillId="0" borderId="0" xfId="13" applyFont="1" applyFill="1" applyBorder="1" applyAlignment="1" applyProtection="1">
      <alignment horizontal="left"/>
    </xf>
    <xf numFmtId="0" fontId="11" fillId="0" borderId="0" xfId="4" quotePrefix="1"/>
    <xf numFmtId="0" fontId="20" fillId="0" borderId="0" xfId="14" applyBorder="1"/>
    <xf numFmtId="165" fontId="11" fillId="0" borderId="0" xfId="4" applyNumberFormat="1" applyBorder="1" applyAlignment="1">
      <alignment horizontal="center"/>
    </xf>
    <xf numFmtId="0" fontId="11" fillId="0" borderId="0" xfId="17" applyFont="1"/>
    <xf numFmtId="0" fontId="12" fillId="0" borderId="0" xfId="4" applyFont="1" applyAlignment="1">
      <alignment horizontal="left"/>
    </xf>
    <xf numFmtId="0" fontId="39" fillId="0" borderId="0" xfId="4" applyFont="1" applyAlignment="1">
      <alignment horizontal="left"/>
    </xf>
    <xf numFmtId="0" fontId="11" fillId="0" borderId="0" xfId="4" applyFont="1" applyAlignment="1"/>
    <xf numFmtId="0" fontId="15" fillId="0" borderId="4" xfId="4" applyFont="1" applyBorder="1" applyAlignment="1">
      <alignment vertical="top"/>
    </xf>
    <xf numFmtId="0" fontId="11" fillId="0" borderId="0" xfId="4" applyFont="1"/>
    <xf numFmtId="0" fontId="11" fillId="0" borderId="0" xfId="13" applyNumberFormat="1" applyFont="1" applyFill="1" applyAlignment="1">
      <alignment horizontal="left"/>
    </xf>
    <xf numFmtId="2" fontId="11" fillId="0" borderId="0" xfId="13" applyNumberFormat="1" applyFont="1" applyFill="1" applyAlignment="1">
      <alignment horizontal="center"/>
    </xf>
    <xf numFmtId="2" fontId="11" fillId="0" borderId="0" xfId="13" applyNumberFormat="1" applyFont="1" applyFill="1"/>
    <xf numFmtId="0" fontId="12" fillId="0" borderId="0" xfId="13" quotePrefix="1" applyFont="1" applyFill="1" applyAlignment="1" applyProtection="1">
      <alignment horizontal="left"/>
    </xf>
    <xf numFmtId="0" fontId="11" fillId="0" borderId="0" xfId="13" applyFont="1" applyFill="1"/>
    <xf numFmtId="0" fontId="41" fillId="0" borderId="0" xfId="13" applyFont="1" applyFill="1"/>
    <xf numFmtId="0" fontId="11" fillId="0" borderId="15" xfId="13" applyFont="1" applyFill="1" applyBorder="1"/>
    <xf numFmtId="0" fontId="15" fillId="0" borderId="15" xfId="13" applyFont="1" applyFill="1" applyBorder="1" applyAlignment="1" applyProtection="1">
      <alignment horizontal="center"/>
    </xf>
    <xf numFmtId="0" fontId="11" fillId="0" borderId="13" xfId="13" applyFont="1" applyFill="1" applyBorder="1"/>
    <xf numFmtId="2" fontId="11" fillId="0" borderId="13" xfId="13" applyNumberFormat="1" applyFont="1" applyFill="1" applyBorder="1"/>
    <xf numFmtId="0" fontId="11" fillId="0" borderId="12" xfId="13" applyFont="1" applyFill="1" applyBorder="1" applyAlignment="1" applyProtection="1">
      <alignment horizontal="fill"/>
    </xf>
    <xf numFmtId="0" fontId="22" fillId="0" borderId="2" xfId="13" quotePrefix="1" applyFont="1" applyFill="1" applyBorder="1" applyAlignment="1" applyProtection="1">
      <alignment horizontal="left"/>
    </xf>
    <xf numFmtId="0" fontId="11" fillId="0" borderId="2" xfId="13" applyFont="1" applyFill="1" applyBorder="1" applyAlignment="1" applyProtection="1">
      <alignment horizontal="fill"/>
    </xf>
    <xf numFmtId="2" fontId="11" fillId="0" borderId="2" xfId="13" applyNumberFormat="1" applyFont="1" applyFill="1" applyBorder="1"/>
    <xf numFmtId="2" fontId="11" fillId="0" borderId="3" xfId="13" applyNumberFormat="1" applyFont="1" applyFill="1" applyBorder="1"/>
    <xf numFmtId="0" fontId="11" fillId="0" borderId="4" xfId="13" applyFont="1" applyFill="1" applyBorder="1" applyAlignment="1" applyProtection="1">
      <alignment horizontal="fill"/>
    </xf>
    <xf numFmtId="0" fontId="11" fillId="0" borderId="0" xfId="13" applyFont="1" applyFill="1" applyBorder="1" applyAlignment="1" applyProtection="1">
      <alignment horizontal="fill"/>
    </xf>
    <xf numFmtId="2" fontId="11" fillId="0" borderId="0" xfId="13" applyNumberFormat="1" applyFont="1" applyFill="1" applyBorder="1"/>
    <xf numFmtId="2" fontId="11" fillId="0" borderId="5" xfId="13" applyNumberFormat="1" applyFont="1" applyFill="1" applyBorder="1"/>
    <xf numFmtId="0" fontId="15" fillId="0" borderId="4" xfId="13" applyFont="1" applyFill="1" applyBorder="1" applyAlignment="1" applyProtection="1">
      <alignment horizontal="left"/>
    </xf>
    <xf numFmtId="0" fontId="11" fillId="0" borderId="4" xfId="13" applyFont="1" applyFill="1" applyBorder="1" applyAlignment="1" applyProtection="1">
      <alignment horizontal="left"/>
    </xf>
    <xf numFmtId="1" fontId="11" fillId="0" borderId="0" xfId="13" applyNumberFormat="1" applyFont="1" applyFill="1" applyBorder="1" applyAlignment="1" applyProtection="1">
      <alignment horizontal="center"/>
    </xf>
    <xf numFmtId="0" fontId="11" fillId="0" borderId="4" xfId="13" applyFont="1" applyFill="1" applyBorder="1" applyAlignment="1" applyProtection="1">
      <alignment horizontal="center"/>
    </xf>
    <xf numFmtId="0" fontId="11" fillId="0" borderId="0" xfId="13" applyFont="1" applyFill="1" applyBorder="1" applyAlignment="1" applyProtection="1">
      <alignment horizontal="center"/>
    </xf>
    <xf numFmtId="2" fontId="11" fillId="0" borderId="5" xfId="13" applyNumberFormat="1" applyFont="1" applyFill="1" applyBorder="1" applyAlignment="1">
      <alignment horizontal="center"/>
    </xf>
    <xf numFmtId="1" fontId="11" fillId="0" borderId="0" xfId="13" applyNumberFormat="1" applyFont="1" applyFill="1" applyBorder="1" applyAlignment="1">
      <alignment horizontal="center"/>
    </xf>
    <xf numFmtId="1" fontId="11" fillId="0" borderId="5" xfId="13" applyNumberFormat="1" applyFont="1" applyFill="1" applyBorder="1" applyAlignment="1">
      <alignment horizontal="center"/>
    </xf>
    <xf numFmtId="0" fontId="11" fillId="0" borderId="4" xfId="13" quotePrefix="1" applyFont="1" applyFill="1" applyBorder="1" applyAlignment="1" applyProtection="1">
      <alignment horizontal="left"/>
    </xf>
    <xf numFmtId="1" fontId="11" fillId="0" borderId="0" xfId="13" applyNumberFormat="1" applyFont="1" applyFill="1" applyBorder="1"/>
    <xf numFmtId="2" fontId="11" fillId="0" borderId="4" xfId="13" applyNumberFormat="1" applyFont="1" applyFill="1" applyBorder="1"/>
    <xf numFmtId="0" fontId="15" fillId="0" borderId="6" xfId="13" quotePrefix="1" applyFont="1" applyFill="1" applyBorder="1" applyAlignment="1" applyProtection="1">
      <alignment horizontal="left"/>
    </xf>
    <xf numFmtId="0" fontId="11" fillId="0" borderId="7" xfId="13" applyFont="1" applyFill="1" applyBorder="1" applyAlignment="1" applyProtection="1">
      <alignment horizontal="center"/>
    </xf>
    <xf numFmtId="0" fontId="11" fillId="0" borderId="7" xfId="13" applyFont="1" applyFill="1" applyBorder="1" applyAlignment="1">
      <alignment horizontal="center"/>
    </xf>
    <xf numFmtId="0" fontId="11" fillId="0" borderId="6" xfId="13" applyFont="1" applyFill="1" applyBorder="1" applyAlignment="1" applyProtection="1">
      <alignment horizontal="center"/>
    </xf>
    <xf numFmtId="2" fontId="11" fillId="0" borderId="7" xfId="13" applyNumberFormat="1" applyFont="1" applyFill="1" applyBorder="1"/>
    <xf numFmtId="2" fontId="11" fillId="0" borderId="8" xfId="13" applyNumberFormat="1" applyFont="1" applyFill="1" applyBorder="1"/>
    <xf numFmtId="0" fontId="25" fillId="0" borderId="0" xfId="13" applyFont="1" applyFill="1"/>
    <xf numFmtId="0" fontId="11" fillId="0" borderId="0" xfId="4" applyFont="1" applyFill="1"/>
    <xf numFmtId="0" fontId="11" fillId="0" borderId="0" xfId="19" applyFont="1" applyFill="1" applyAlignment="1">
      <alignment horizontal="center"/>
    </xf>
    <xf numFmtId="0" fontId="11" fillId="0" borderId="0" xfId="19" applyFont="1" applyFill="1"/>
    <xf numFmtId="0" fontId="11" fillId="0" borderId="0" xfId="19" applyFont="1"/>
    <xf numFmtId="0" fontId="11" fillId="0" borderId="0" xfId="20" applyFont="1"/>
    <xf numFmtId="0" fontId="11" fillId="0" borderId="15" xfId="19" applyFont="1" applyFill="1" applyBorder="1"/>
    <xf numFmtId="0" fontId="11" fillId="0" borderId="13" xfId="19" applyFont="1" applyFill="1" applyBorder="1" applyAlignment="1">
      <alignment horizontal="right"/>
    </xf>
    <xf numFmtId="0" fontId="11" fillId="0" borderId="0" xfId="19" applyFont="1" applyFill="1" applyBorder="1" applyAlignment="1">
      <alignment horizontal="center"/>
    </xf>
    <xf numFmtId="0" fontId="11" fillId="0" borderId="4" xfId="19" applyFont="1" applyFill="1" applyBorder="1" applyAlignment="1">
      <alignment horizontal="center"/>
    </xf>
    <xf numFmtId="0" fontId="11" fillId="0" borderId="4" xfId="19" quotePrefix="1" applyFont="1" applyFill="1" applyBorder="1" applyAlignment="1">
      <alignment horizontal="center"/>
    </xf>
    <xf numFmtId="0" fontId="11" fillId="0" borderId="14" xfId="19" quotePrefix="1" applyFont="1" applyFill="1" applyBorder="1" applyAlignment="1">
      <alignment horizontal="center"/>
    </xf>
    <xf numFmtId="0" fontId="11" fillId="0" borderId="21" xfId="19" quotePrefix="1" applyFont="1" applyFill="1" applyBorder="1" applyAlignment="1">
      <alignment horizontal="center"/>
    </xf>
    <xf numFmtId="0" fontId="11" fillId="0" borderId="2" xfId="19" applyFont="1" applyFill="1" applyBorder="1" applyAlignment="1">
      <alignment horizontal="left"/>
    </xf>
    <xf numFmtId="0" fontId="11" fillId="0" borderId="2" xfId="19" applyFont="1" applyFill="1" applyBorder="1" applyAlignment="1">
      <alignment horizontal="center"/>
    </xf>
    <xf numFmtId="0" fontId="11" fillId="0" borderId="22" xfId="19" applyFont="1" applyFill="1" applyBorder="1" applyAlignment="1">
      <alignment horizontal="center"/>
    </xf>
    <xf numFmtId="0" fontId="15" fillId="0" borderId="4" xfId="19" applyFont="1" applyFill="1" applyBorder="1" applyAlignment="1">
      <alignment horizontal="left"/>
    </xf>
    <xf numFmtId="0" fontId="11" fillId="0" borderId="1" xfId="19" applyFont="1" applyFill="1" applyBorder="1" applyAlignment="1">
      <alignment horizontal="center"/>
    </xf>
    <xf numFmtId="0" fontId="11" fillId="0" borderId="3" xfId="19" applyFont="1" applyFill="1" applyBorder="1" applyAlignment="1">
      <alignment horizontal="center"/>
    </xf>
    <xf numFmtId="0" fontId="11" fillId="0" borderId="5" xfId="19" applyFont="1" applyFill="1" applyBorder="1" applyAlignment="1">
      <alignment horizontal="center"/>
    </xf>
    <xf numFmtId="0" fontId="15" fillId="0" borderId="4" xfId="19" applyFont="1" applyFill="1" applyBorder="1"/>
    <xf numFmtId="1" fontId="11" fillId="0" borderId="0" xfId="19" applyNumberFormat="1" applyFont="1" applyFill="1" applyBorder="1" applyAlignment="1">
      <alignment horizontal="center"/>
    </xf>
    <xf numFmtId="0" fontId="11" fillId="0" borderId="6" xfId="13" applyFont="1" applyFill="1" applyBorder="1" applyAlignment="1" applyProtection="1">
      <alignment horizontal="left"/>
    </xf>
    <xf numFmtId="0" fontId="11" fillId="0" borderId="6" xfId="19" applyFont="1" applyFill="1" applyBorder="1" applyAlignment="1">
      <alignment horizontal="center"/>
    </xf>
    <xf numFmtId="0" fontId="11" fillId="0" borderId="7" xfId="19" applyFont="1" applyFill="1" applyBorder="1" applyAlignment="1">
      <alignment horizontal="center"/>
    </xf>
    <xf numFmtId="1" fontId="11" fillId="0" borderId="7" xfId="19" applyNumberFormat="1" applyFont="1" applyFill="1" applyBorder="1" applyAlignment="1">
      <alignment horizontal="center"/>
    </xf>
    <xf numFmtId="0" fontId="11" fillId="0" borderId="8" xfId="19" applyFont="1" applyFill="1" applyBorder="1" applyAlignment="1">
      <alignment horizontal="center"/>
    </xf>
    <xf numFmtId="0" fontId="11" fillId="0" borderId="0" xfId="4" applyFill="1" applyBorder="1"/>
    <xf numFmtId="2" fontId="9" fillId="0" borderId="0" xfId="2" quotePrefix="1" applyNumberFormat="1" applyFont="1" applyFill="1" applyAlignment="1" applyProtection="1">
      <alignment horizontal="left"/>
    </xf>
    <xf numFmtId="0" fontId="11" fillId="0" borderId="0" xfId="13" applyFont="1"/>
    <xf numFmtId="0" fontId="12" fillId="0" borderId="0" xfId="13" applyFont="1"/>
    <xf numFmtId="0" fontId="11" fillId="0" borderId="1" xfId="13" applyFont="1" applyBorder="1"/>
    <xf numFmtId="0" fontId="11" fillId="0" borderId="3" xfId="13" applyFont="1" applyBorder="1"/>
    <xf numFmtId="0" fontId="15" fillId="0" borderId="2" xfId="13" applyFont="1" applyBorder="1"/>
    <xf numFmtId="0" fontId="15" fillId="0" borderId="3" xfId="13" applyFont="1" applyBorder="1"/>
    <xf numFmtId="0" fontId="11" fillId="0" borderId="6" xfId="13" applyFont="1" applyBorder="1"/>
    <xf numFmtId="0" fontId="11" fillId="0" borderId="8" xfId="13" applyFont="1" applyBorder="1"/>
    <xf numFmtId="0" fontId="15" fillId="0" borderId="7" xfId="13" applyFont="1" applyBorder="1"/>
    <xf numFmtId="0" fontId="11" fillId="0" borderId="4" xfId="13" applyFont="1" applyBorder="1"/>
    <xf numFmtId="0" fontId="11" fillId="0" borderId="5" xfId="13" applyFont="1" applyBorder="1"/>
    <xf numFmtId="0" fontId="22" fillId="0" borderId="0" xfId="13" applyFont="1" applyBorder="1"/>
    <xf numFmtId="0" fontId="22" fillId="0" borderId="5" xfId="13" applyFont="1" applyBorder="1"/>
    <xf numFmtId="0" fontId="11" fillId="0" borderId="0" xfId="13" applyFont="1" applyBorder="1"/>
    <xf numFmtId="0" fontId="15" fillId="0" borderId="4" xfId="13" applyFont="1" applyBorder="1"/>
    <xf numFmtId="0" fontId="11" fillId="0" borderId="0" xfId="13" applyFont="1" applyBorder="1" applyAlignment="1">
      <alignment horizontal="center"/>
    </xf>
    <xf numFmtId="0" fontId="11" fillId="0" borderId="5" xfId="13" applyFont="1" applyBorder="1" applyAlignment="1">
      <alignment horizontal="center"/>
    </xf>
    <xf numFmtId="165" fontId="11" fillId="0" borderId="0" xfId="13" applyNumberFormat="1" applyFont="1" applyBorder="1" applyAlignment="1">
      <alignment horizontal="center"/>
    </xf>
    <xf numFmtId="165" fontId="11" fillId="0" borderId="5" xfId="13" applyNumberFormat="1" applyFont="1" applyBorder="1" applyAlignment="1">
      <alignment horizontal="center"/>
    </xf>
    <xf numFmtId="2" fontId="11" fillId="0" borderId="5" xfId="13" applyNumberFormat="1" applyFont="1" applyBorder="1" applyAlignment="1">
      <alignment horizontal="center"/>
    </xf>
    <xf numFmtId="0" fontId="15" fillId="0" borderId="6" xfId="13" applyFont="1" applyBorder="1"/>
    <xf numFmtId="0" fontId="11" fillId="0" borderId="7" xfId="13" applyFont="1" applyBorder="1" applyAlignment="1">
      <alignment horizontal="center"/>
    </xf>
    <xf numFmtId="0" fontId="11" fillId="0" borderId="8" xfId="13" applyFont="1" applyBorder="1" applyAlignment="1">
      <alignment horizontal="center"/>
    </xf>
    <xf numFmtId="0" fontId="25" fillId="0" borderId="0" xfId="13" applyFont="1" applyAlignment="1">
      <alignment vertical="center"/>
    </xf>
    <xf numFmtId="0" fontId="15" fillId="0" borderId="16" xfId="13" applyFont="1" applyBorder="1"/>
    <xf numFmtId="0" fontId="11" fillId="0" borderId="10" xfId="13" applyFont="1" applyBorder="1"/>
    <xf numFmtId="0" fontId="11" fillId="0" borderId="11" xfId="13" applyFont="1" applyBorder="1"/>
    <xf numFmtId="0" fontId="11" fillId="0" borderId="16" xfId="13" applyFont="1" applyBorder="1"/>
    <xf numFmtId="0" fontId="22" fillId="0" borderId="1" xfId="13" applyFont="1" applyBorder="1"/>
    <xf numFmtId="0" fontId="11" fillId="0" borderId="2" xfId="13" applyFont="1" applyBorder="1"/>
    <xf numFmtId="1" fontId="11" fillId="0" borderId="4" xfId="13" applyNumberFormat="1" applyFont="1" applyBorder="1" applyAlignment="1">
      <alignment horizontal="center"/>
    </xf>
    <xf numFmtId="1" fontId="11" fillId="0" borderId="0" xfId="13" applyNumberFormat="1" applyFont="1" applyBorder="1" applyAlignment="1">
      <alignment horizontal="center"/>
    </xf>
    <xf numFmtId="1" fontId="11" fillId="0" borderId="5" xfId="13" applyNumberFormat="1" applyFont="1" applyBorder="1" applyAlignment="1">
      <alignment horizontal="center"/>
    </xf>
    <xf numFmtId="0" fontId="11" fillId="0" borderId="7" xfId="13" applyFont="1" applyBorder="1"/>
    <xf numFmtId="0" fontId="42" fillId="0" borderId="0" xfId="13" applyFont="1" applyFill="1"/>
    <xf numFmtId="0" fontId="12" fillId="0" borderId="15" xfId="13" applyFont="1" applyFill="1" applyBorder="1" applyAlignment="1" applyProtection="1">
      <alignment horizontal="left"/>
    </xf>
    <xf numFmtId="0" fontId="11" fillId="0" borderId="14" xfId="13" applyFont="1" applyFill="1" applyBorder="1"/>
    <xf numFmtId="0" fontId="11" fillId="0" borderId="2" xfId="13" applyFont="1" applyFill="1" applyBorder="1" applyAlignment="1" applyProtection="1">
      <alignment horizontal="center"/>
    </xf>
    <xf numFmtId="2" fontId="11" fillId="0" borderId="14" xfId="13" applyNumberFormat="1" applyFont="1" applyFill="1" applyBorder="1" applyAlignment="1">
      <alignment horizontal="center"/>
    </xf>
    <xf numFmtId="0" fontId="22" fillId="0" borderId="1" xfId="13" quotePrefix="1" applyFont="1" applyFill="1" applyBorder="1" applyAlignment="1" applyProtection="1">
      <alignment horizontal="left"/>
    </xf>
    <xf numFmtId="0" fontId="11" fillId="0" borderId="5" xfId="13" applyFont="1" applyFill="1" applyBorder="1" applyAlignment="1" applyProtection="1">
      <alignment horizontal="fill"/>
    </xf>
    <xf numFmtId="2" fontId="11" fillId="0" borderId="4" xfId="13" applyNumberFormat="1" applyFont="1" applyFill="1" applyBorder="1" applyAlignment="1" applyProtection="1">
      <alignment horizontal="center"/>
    </xf>
    <xf numFmtId="2" fontId="11" fillId="0" borderId="0" xfId="13" applyNumberFormat="1" applyFont="1" applyFill="1" applyBorder="1" applyAlignment="1" applyProtection="1">
      <alignment horizontal="center"/>
    </xf>
    <xf numFmtId="166" fontId="11" fillId="0" borderId="0" xfId="13" applyNumberFormat="1" applyFont="1" applyFill="1" applyBorder="1" applyAlignment="1" applyProtection="1">
      <alignment horizontal="center"/>
    </xf>
    <xf numFmtId="2" fontId="11" fillId="0" borderId="5" xfId="13" applyNumberFormat="1" applyFont="1" applyFill="1" applyBorder="1" applyAlignment="1" applyProtection="1">
      <alignment horizontal="center"/>
    </xf>
    <xf numFmtId="0" fontId="15" fillId="0" borderId="4" xfId="13" quotePrefix="1" applyFont="1" applyFill="1" applyBorder="1" applyAlignment="1" applyProtection="1">
      <alignment horizontal="left"/>
    </xf>
    <xf numFmtId="165" fontId="11" fillId="0" borderId="5" xfId="13" applyNumberFormat="1" applyFont="1" applyFill="1" applyBorder="1" applyAlignment="1" applyProtection="1">
      <alignment horizontal="center"/>
    </xf>
    <xf numFmtId="1" fontId="11" fillId="0" borderId="5" xfId="13" applyNumberFormat="1" applyFont="1" applyFill="1" applyBorder="1" applyAlignment="1" applyProtection="1">
      <alignment horizontal="center"/>
    </xf>
    <xf numFmtId="166" fontId="11" fillId="0" borderId="4" xfId="13" applyNumberFormat="1" applyFont="1" applyFill="1" applyBorder="1" applyAlignment="1" applyProtection="1">
      <alignment horizontal="center"/>
    </xf>
    <xf numFmtId="166" fontId="11" fillId="0" borderId="5" xfId="13" applyNumberFormat="1" applyFont="1" applyFill="1" applyBorder="1" applyAlignment="1" applyProtection="1">
      <alignment horizontal="center"/>
    </xf>
    <xf numFmtId="166" fontId="11" fillId="0" borderId="6" xfId="13" applyNumberFormat="1" applyFont="1" applyFill="1" applyBorder="1" applyAlignment="1" applyProtection="1">
      <alignment horizontal="center"/>
    </xf>
    <xf numFmtId="166" fontId="11" fillId="0" borderId="7" xfId="13" applyNumberFormat="1" applyFont="1" applyFill="1" applyBorder="1" applyAlignment="1" applyProtection="1">
      <alignment horizontal="center"/>
    </xf>
    <xf numFmtId="166" fontId="11" fillId="0" borderId="8" xfId="13" applyNumberFormat="1" applyFont="1" applyFill="1" applyBorder="1" applyAlignment="1" applyProtection="1">
      <alignment horizontal="center"/>
    </xf>
    <xf numFmtId="0" fontId="14" fillId="0" borderId="0" xfId="21" applyFont="1" applyFill="1" applyBorder="1" applyAlignment="1"/>
    <xf numFmtId="2" fontId="9" fillId="0" borderId="0" xfId="2" applyNumberFormat="1" applyFill="1" applyAlignment="1" applyProtection="1">
      <alignment horizontal="left"/>
    </xf>
    <xf numFmtId="0" fontId="11" fillId="0" borderId="15" xfId="4" applyFont="1" applyFill="1" applyBorder="1"/>
    <xf numFmtId="0" fontId="15" fillId="0" borderId="15" xfId="4" applyFont="1" applyFill="1" applyBorder="1" applyAlignment="1" applyProtection="1"/>
    <xf numFmtId="0" fontId="11" fillId="0" borderId="13" xfId="4" applyFont="1" applyFill="1" applyBorder="1"/>
    <xf numFmtId="0" fontId="11" fillId="0" borderId="15" xfId="4" applyFont="1" applyFill="1" applyBorder="1" applyAlignment="1" applyProtection="1">
      <alignment horizontal="center"/>
    </xf>
    <xf numFmtId="0" fontId="15" fillId="0" borderId="13" xfId="4" applyFont="1" applyFill="1" applyBorder="1" applyAlignment="1" applyProtection="1">
      <alignment horizontal="center"/>
    </xf>
    <xf numFmtId="0" fontId="11" fillId="0" borderId="14" xfId="4" applyFont="1" applyFill="1" applyBorder="1"/>
    <xf numFmtId="0" fontId="11" fillId="0" borderId="14" xfId="4" applyFont="1" applyFill="1" applyBorder="1" applyAlignment="1" applyProtection="1">
      <alignment horizontal="center"/>
    </xf>
    <xf numFmtId="0" fontId="15" fillId="0" borderId="14" xfId="4" applyFont="1" applyFill="1" applyBorder="1" applyAlignment="1" applyProtection="1">
      <alignment horizontal="center"/>
    </xf>
    <xf numFmtId="0" fontId="11" fillId="0" borderId="2" xfId="4" quotePrefix="1" applyFont="1" applyFill="1" applyBorder="1" applyAlignment="1">
      <alignment horizontal="left"/>
    </xf>
    <xf numFmtId="0" fontId="11" fillId="0" borderId="2" xfId="4" applyFont="1" applyFill="1" applyBorder="1"/>
    <xf numFmtId="0" fontId="11" fillId="0" borderId="3" xfId="4" quotePrefix="1" applyFont="1" applyFill="1" applyBorder="1" applyAlignment="1">
      <alignment horizontal="left"/>
    </xf>
    <xf numFmtId="0" fontId="15" fillId="0" borderId="13" xfId="16" applyFont="1" applyFill="1" applyBorder="1"/>
    <xf numFmtId="0" fontId="11" fillId="0" borderId="0" xfId="16" quotePrefix="1" applyFont="1" applyFill="1" applyBorder="1" applyAlignment="1">
      <alignment horizontal="left"/>
    </xf>
    <xf numFmtId="0" fontId="11" fillId="0" borderId="0" xfId="16" applyFont="1" applyFill="1" applyBorder="1"/>
    <xf numFmtId="0" fontId="11" fillId="0" borderId="0" xfId="16" quotePrefix="1" applyFont="1" applyFill="1" applyBorder="1" applyAlignment="1">
      <alignment horizontal="center"/>
    </xf>
    <xf numFmtId="0" fontId="11" fillId="0" borderId="5" xfId="16" quotePrefix="1" applyFont="1" applyFill="1" applyBorder="1" applyAlignment="1">
      <alignment horizontal="left"/>
    </xf>
    <xf numFmtId="167" fontId="11" fillId="0" borderId="0" xfId="16" applyNumberFormat="1" applyFont="1" applyFill="1" applyBorder="1" applyAlignment="1" applyProtection="1">
      <alignment horizontal="center"/>
    </xf>
    <xf numFmtId="166" fontId="11" fillId="0" borderId="0" xfId="22" applyNumberFormat="1" applyFont="1" applyFill="1" applyBorder="1" applyAlignment="1" applyProtection="1">
      <alignment horizontal="center"/>
    </xf>
    <xf numFmtId="167" fontId="11" fillId="0" borderId="5" xfId="22" applyNumberFormat="1" applyFont="1" applyFill="1" applyBorder="1" applyAlignment="1" applyProtection="1">
      <alignment horizontal="center"/>
    </xf>
    <xf numFmtId="0" fontId="11" fillId="0" borderId="0" xfId="16" applyNumberFormat="1" applyFont="1" applyFill="1" applyBorder="1" applyAlignment="1" applyProtection="1">
      <alignment horizontal="center"/>
    </xf>
    <xf numFmtId="0" fontId="11" fillId="0" borderId="0" xfId="22" applyNumberFormat="1" applyFont="1" applyFill="1" applyBorder="1" applyAlignment="1" applyProtection="1">
      <alignment horizontal="center"/>
    </xf>
    <xf numFmtId="169" fontId="11" fillId="0" borderId="5" xfId="23" applyNumberFormat="1" applyFont="1" applyFill="1" applyBorder="1" applyAlignment="1" applyProtection="1">
      <alignment horizontal="centerContinuous"/>
    </xf>
    <xf numFmtId="2" fontId="11" fillId="0" borderId="0" xfId="22" applyNumberFormat="1" applyFont="1" applyFill="1" applyBorder="1" applyAlignment="1" applyProtection="1">
      <alignment horizontal="center"/>
    </xf>
    <xf numFmtId="1" fontId="11" fillId="0" borderId="0" xfId="22" applyNumberFormat="1" applyFont="1" applyFill="1" applyBorder="1" applyAlignment="1" applyProtection="1">
      <alignment horizontal="center"/>
    </xf>
    <xf numFmtId="166" fontId="11" fillId="0" borderId="0" xfId="16" applyNumberFormat="1" applyFont="1" applyFill="1" applyBorder="1" applyAlignment="1" applyProtection="1">
      <alignment horizontal="center"/>
    </xf>
    <xf numFmtId="165" fontId="11" fillId="0" borderId="0" xfId="22" applyNumberFormat="1" applyFont="1" applyFill="1" applyBorder="1" applyAlignment="1" applyProtection="1">
      <alignment horizontal="center"/>
    </xf>
    <xf numFmtId="167" fontId="15" fillId="0" borderId="7" xfId="16" applyNumberFormat="1" applyFont="1" applyFill="1" applyBorder="1" applyAlignment="1" applyProtection="1">
      <alignment horizontal="left"/>
    </xf>
    <xf numFmtId="0" fontId="11" fillId="0" borderId="6" xfId="16" applyFont="1" applyFill="1" applyBorder="1" applyAlignment="1" applyProtection="1">
      <alignment horizontal="center"/>
    </xf>
    <xf numFmtId="167" fontId="11" fillId="0" borderId="7" xfId="16" applyNumberFormat="1" applyFont="1" applyFill="1" applyBorder="1" applyAlignment="1" applyProtection="1">
      <alignment horizontal="center"/>
    </xf>
    <xf numFmtId="1" fontId="11" fillId="0" borderId="7" xfId="22" applyNumberFormat="1" applyFont="1" applyFill="1" applyBorder="1" applyAlignment="1" applyProtection="1">
      <alignment horizontal="center"/>
    </xf>
    <xf numFmtId="166" fontId="11" fillId="0" borderId="8" xfId="22" applyNumberFormat="1" applyFont="1" applyFill="1" applyBorder="1" applyAlignment="1" applyProtection="1">
      <alignment horizontal="center"/>
    </xf>
    <xf numFmtId="0" fontId="11" fillId="0" borderId="9" xfId="4" applyFont="1" applyFill="1" applyBorder="1" applyAlignment="1">
      <alignment horizontal="center" vertical="top"/>
    </xf>
    <xf numFmtId="0" fontId="16" fillId="0" borderId="16" xfId="4" applyFont="1" applyFill="1" applyBorder="1" applyAlignment="1">
      <alignment vertical="top"/>
    </xf>
    <xf numFmtId="11" fontId="16" fillId="0" borderId="10" xfId="4" applyNumberFormat="1" applyFont="1" applyFill="1" applyBorder="1" applyAlignment="1">
      <alignment horizontal="center" vertical="top" wrapText="1"/>
    </xf>
    <xf numFmtId="11" fontId="16" fillId="0" borderId="11" xfId="4" applyNumberFormat="1" applyFont="1" applyFill="1" applyBorder="1" applyAlignment="1">
      <alignment horizontal="center" vertical="top" wrapText="1"/>
    </xf>
    <xf numFmtId="0" fontId="40" fillId="0" borderId="15" xfId="4" applyFont="1" applyFill="1" applyBorder="1" applyAlignment="1">
      <alignment horizontal="center" vertical="top"/>
    </xf>
    <xf numFmtId="0" fontId="18" fillId="0" borderId="2" xfId="4" applyFont="1" applyFill="1" applyBorder="1"/>
    <xf numFmtId="0" fontId="15" fillId="0" borderId="13" xfId="4" applyFont="1" applyFill="1" applyBorder="1"/>
    <xf numFmtId="0" fontId="11" fillId="0" borderId="5" xfId="4" applyFill="1" applyBorder="1"/>
    <xf numFmtId="0" fontId="15" fillId="0" borderId="13" xfId="4" applyFont="1" applyFill="1" applyBorder="1" applyAlignment="1">
      <alignment horizontal="left"/>
    </xf>
    <xf numFmtId="0" fontId="11" fillId="0" borderId="14" xfId="4" applyBorder="1"/>
    <xf numFmtId="0" fontId="11" fillId="0" borderId="0" xfId="24"/>
    <xf numFmtId="0" fontId="11" fillId="0" borderId="1" xfId="24" applyBorder="1"/>
    <xf numFmtId="0" fontId="15" fillId="0" borderId="15" xfId="24" applyFont="1" applyBorder="1" applyAlignment="1">
      <alignment horizontal="center"/>
    </xf>
    <xf numFmtId="0" fontId="15" fillId="0" borderId="1" xfId="24" applyFont="1" applyBorder="1" applyAlignment="1">
      <alignment horizontal="center"/>
    </xf>
    <xf numFmtId="0" fontId="11" fillId="0" borderId="4" xfId="24" applyBorder="1"/>
    <xf numFmtId="0" fontId="11" fillId="0" borderId="13" xfId="24" applyFont="1" applyBorder="1" applyAlignment="1">
      <alignment horizontal="center"/>
    </xf>
    <xf numFmtId="0" fontId="11" fillId="0" borderId="4" xfId="24" applyFont="1" applyBorder="1" applyAlignment="1">
      <alignment horizontal="center"/>
    </xf>
    <xf numFmtId="0" fontId="11" fillId="0" borderId="1" xfId="24" applyFont="1" applyBorder="1" applyAlignment="1">
      <alignment horizontal="center"/>
    </xf>
    <xf numFmtId="0" fontId="11" fillId="0" borderId="2" xfId="24" applyFont="1" applyBorder="1" applyAlignment="1">
      <alignment horizontal="center"/>
    </xf>
    <xf numFmtId="0" fontId="11" fillId="0" borderId="6" xfId="24" applyBorder="1"/>
    <xf numFmtId="0" fontId="11" fillId="0" borderId="14" xfId="24" applyFont="1" applyBorder="1" applyAlignment="1">
      <alignment horizontal="center"/>
    </xf>
    <xf numFmtId="0" fontId="11" fillId="0" borderId="6" xfId="24" applyFont="1" applyBorder="1" applyAlignment="1">
      <alignment horizontal="center"/>
    </xf>
    <xf numFmtId="0" fontId="11" fillId="0" borderId="7" xfId="24" applyFont="1" applyBorder="1" applyAlignment="1">
      <alignment horizontal="center"/>
    </xf>
    <xf numFmtId="0" fontId="22" fillId="0" borderId="3" xfId="13" applyFont="1" applyBorder="1"/>
    <xf numFmtId="0" fontId="11" fillId="0" borderId="4" xfId="13" applyFont="1" applyBorder="1" applyAlignment="1">
      <alignment horizontal="left"/>
    </xf>
    <xf numFmtId="0" fontId="11" fillId="0" borderId="4" xfId="13" applyFont="1" applyBorder="1" applyAlignment="1">
      <alignment horizontal="center"/>
    </xf>
    <xf numFmtId="1" fontId="25" fillId="0" borderId="5" xfId="25" applyNumberFormat="1" applyFont="1" applyBorder="1"/>
    <xf numFmtId="0" fontId="25" fillId="0" borderId="5" xfId="25" applyFont="1" applyBorder="1"/>
    <xf numFmtId="166" fontId="11" fillId="0" borderId="4" xfId="13" applyNumberFormat="1" applyFont="1" applyBorder="1" applyAlignment="1">
      <alignment horizontal="center"/>
    </xf>
    <xf numFmtId="167" fontId="11" fillId="0" borderId="4" xfId="13" applyNumberFormat="1" applyFont="1" applyBorder="1" applyAlignment="1">
      <alignment horizontal="center"/>
    </xf>
    <xf numFmtId="170" fontId="11" fillId="0" borderId="4" xfId="13" applyNumberFormat="1" applyFont="1" applyBorder="1" applyAlignment="1">
      <alignment horizontal="center"/>
    </xf>
    <xf numFmtId="0" fontId="11" fillId="0" borderId="4" xfId="13" applyFont="1" applyFill="1" applyBorder="1" applyAlignment="1">
      <alignment horizontal="left"/>
    </xf>
    <xf numFmtId="170" fontId="11" fillId="0" borderId="4" xfId="13" applyNumberFormat="1" applyFont="1" applyFill="1" applyBorder="1" applyAlignment="1">
      <alignment horizontal="center"/>
    </xf>
    <xf numFmtId="0" fontId="25" fillId="0" borderId="5" xfId="25" applyFont="1" applyFill="1" applyBorder="1"/>
    <xf numFmtId="0" fontId="11" fillId="0" borderId="0" xfId="13" applyFont="1" applyFill="1" applyBorder="1" applyAlignment="1">
      <alignment horizontal="center"/>
    </xf>
    <xf numFmtId="1" fontId="25" fillId="0" borderId="5" xfId="25" applyNumberFormat="1" applyFont="1" applyFill="1" applyBorder="1"/>
    <xf numFmtId="1" fontId="11" fillId="0" borderId="4" xfId="13" applyNumberFormat="1" applyFont="1" applyFill="1" applyBorder="1" applyAlignment="1">
      <alignment horizontal="center"/>
    </xf>
    <xf numFmtId="1" fontId="25" fillId="0" borderId="8" xfId="25" applyNumberFormat="1" applyFont="1" applyBorder="1"/>
    <xf numFmtId="0" fontId="11" fillId="0" borderId="0" xfId="25"/>
    <xf numFmtId="0" fontId="25" fillId="0" borderId="0" xfId="25" applyFont="1" applyAlignment="1">
      <alignment horizontal="right"/>
    </xf>
    <xf numFmtId="0" fontId="11" fillId="0" borderId="0" xfId="25" applyFont="1"/>
    <xf numFmtId="1" fontId="25" fillId="0" borderId="0" xfId="25" applyNumberFormat="1" applyFont="1" applyBorder="1" applyAlignment="1">
      <alignment horizontal="right"/>
    </xf>
    <xf numFmtId="1" fontId="25" fillId="0" borderId="5" xfId="25" applyNumberFormat="1" applyFont="1" applyBorder="1" applyAlignment="1">
      <alignment horizontal="right"/>
    </xf>
    <xf numFmtId="0" fontId="11" fillId="0" borderId="13" xfId="26" applyBorder="1"/>
    <xf numFmtId="0" fontId="11" fillId="0" borderId="0" xfId="26"/>
    <xf numFmtId="0" fontId="45" fillId="0" borderId="0" xfId="4" applyFont="1" applyAlignment="1">
      <alignment horizontal="left"/>
    </xf>
    <xf numFmtId="0" fontId="11" fillId="0" borderId="1" xfId="26" applyBorder="1"/>
    <xf numFmtId="0" fontId="15" fillId="0" borderId="15" xfId="26" applyFont="1" applyBorder="1"/>
    <xf numFmtId="0" fontId="15" fillId="0" borderId="16" xfId="26" applyFont="1" applyBorder="1"/>
    <xf numFmtId="0" fontId="11" fillId="0" borderId="11" xfId="26" applyBorder="1"/>
    <xf numFmtId="0" fontId="27" fillId="0" borderId="0" xfId="4" applyFont="1"/>
    <xf numFmtId="0" fontId="11" fillId="0" borderId="4" xfId="26" applyBorder="1"/>
    <xf numFmtId="0" fontId="15" fillId="0" borderId="13" xfId="26" applyFont="1" applyBorder="1"/>
    <xf numFmtId="0" fontId="11" fillId="0" borderId="0" xfId="26" applyFont="1" applyBorder="1"/>
    <xf numFmtId="0" fontId="11" fillId="0" borderId="5" xfId="26" applyFont="1" applyBorder="1"/>
    <xf numFmtId="0" fontId="11" fillId="0" borderId="0" xfId="26" applyBorder="1"/>
    <xf numFmtId="0" fontId="11" fillId="0" borderId="5" xfId="26" applyBorder="1"/>
    <xf numFmtId="0" fontId="11" fillId="0" borderId="6" xfId="26" applyBorder="1"/>
    <xf numFmtId="0" fontId="11" fillId="0" borderId="7" xfId="26" applyBorder="1"/>
    <xf numFmtId="0" fontId="11" fillId="0" borderId="8" xfId="26" applyBorder="1"/>
    <xf numFmtId="0" fontId="11" fillId="0" borderId="2" xfId="26" applyFont="1" applyBorder="1"/>
    <xf numFmtId="0" fontId="11" fillId="0" borderId="2" xfId="26" applyBorder="1"/>
    <xf numFmtId="0" fontId="11" fillId="0" borderId="3" xfId="26" applyBorder="1"/>
    <xf numFmtId="0" fontId="15" fillId="0" borderId="4" xfId="26" applyFont="1" applyBorder="1" applyAlignment="1">
      <alignment horizontal="left"/>
    </xf>
    <xf numFmtId="1" fontId="11" fillId="0" borderId="0" xfId="26" applyNumberFormat="1" applyBorder="1" applyAlignment="1">
      <alignment horizontal="center"/>
    </xf>
    <xf numFmtId="0" fontId="11" fillId="0" borderId="0" xfId="26" applyBorder="1" applyAlignment="1">
      <alignment horizontal="center"/>
    </xf>
    <xf numFmtId="1" fontId="11" fillId="0" borderId="5" xfId="26" applyNumberFormat="1" applyBorder="1" applyAlignment="1">
      <alignment horizontal="center"/>
    </xf>
    <xf numFmtId="0" fontId="11" fillId="0" borderId="4" xfId="26" applyFont="1" applyBorder="1"/>
    <xf numFmtId="0" fontId="11" fillId="0" borderId="5" xfId="26" applyBorder="1" applyAlignment="1">
      <alignment horizontal="center"/>
    </xf>
    <xf numFmtId="0" fontId="15" fillId="0" borderId="4" xfId="26" applyFont="1" applyBorder="1"/>
    <xf numFmtId="0" fontId="11" fillId="0" borderId="4" xfId="26" applyFont="1" applyFill="1" applyBorder="1" applyAlignment="1">
      <alignment horizontal="center"/>
    </xf>
    <xf numFmtId="2" fontId="11" fillId="0" borderId="0" xfId="26" applyNumberFormat="1" applyFont="1" applyFill="1" applyBorder="1" applyAlignment="1">
      <alignment horizontal="center"/>
    </xf>
    <xf numFmtId="2" fontId="11" fillId="0" borderId="5" xfId="26" applyNumberFormat="1" applyFont="1" applyFill="1" applyBorder="1" applyAlignment="1">
      <alignment horizontal="center"/>
    </xf>
    <xf numFmtId="2" fontId="11" fillId="0" borderId="0" xfId="26" applyNumberFormat="1" applyBorder="1" applyAlignment="1">
      <alignment horizontal="center"/>
    </xf>
    <xf numFmtId="2" fontId="11" fillId="0" borderId="5" xfId="26" applyNumberFormat="1" applyBorder="1" applyAlignment="1">
      <alignment horizontal="center"/>
    </xf>
    <xf numFmtId="0" fontId="11" fillId="0" borderId="0" xfId="26" quotePrefix="1" applyFont="1" applyBorder="1"/>
    <xf numFmtId="0" fontId="11" fillId="0" borderId="0" xfId="26" quotePrefix="1" applyFont="1" applyBorder="1" applyAlignment="1">
      <alignment horizontal="left"/>
    </xf>
    <xf numFmtId="0" fontId="11" fillId="0" borderId="0" xfId="4" applyAlignment="1">
      <alignment horizontal="left"/>
    </xf>
    <xf numFmtId="0" fontId="11" fillId="0" borderId="0" xfId="26" applyBorder="1" applyAlignment="1">
      <alignment horizontal="left"/>
    </xf>
    <xf numFmtId="0" fontId="11" fillId="0" borderId="0" xfId="26" quotePrefix="1" applyFont="1"/>
    <xf numFmtId="0" fontId="11" fillId="0" borderId="0" xfId="2" quotePrefix="1" applyFont="1" applyAlignment="1" applyProtection="1"/>
    <xf numFmtId="0" fontId="46" fillId="0" borderId="0" xfId="4" applyFont="1" applyBorder="1" applyAlignment="1">
      <alignment horizontal="justify"/>
    </xf>
    <xf numFmtId="0" fontId="46" fillId="0" borderId="0" xfId="4" applyFont="1" applyFill="1" applyBorder="1" applyAlignment="1">
      <alignment horizontal="center"/>
    </xf>
    <xf numFmtId="0" fontId="15" fillId="0" borderId="0" xfId="4" applyFont="1"/>
    <xf numFmtId="0" fontId="47" fillId="0" borderId="0" xfId="4" applyFont="1" applyFill="1" applyBorder="1" applyAlignment="1">
      <alignment horizontal="center"/>
    </xf>
    <xf numFmtId="0" fontId="14" fillId="0" borderId="1" xfId="27" applyFont="1" applyFill="1" applyBorder="1" applyAlignment="1">
      <alignment horizontal="center"/>
    </xf>
    <xf numFmtId="0" fontId="14" fillId="0" borderId="9" xfId="27" applyFont="1" applyFill="1" applyBorder="1" applyAlignment="1">
      <alignment horizontal="center"/>
    </xf>
    <xf numFmtId="0" fontId="14" fillId="0" borderId="23" xfId="27" applyFont="1" applyFill="1" applyBorder="1" applyAlignment="1">
      <alignment horizontal="center" wrapText="1"/>
    </xf>
    <xf numFmtId="1" fontId="14" fillId="0" borderId="24" xfId="27" applyNumberFormat="1" applyFont="1" applyFill="1" applyBorder="1" applyAlignment="1">
      <alignment horizontal="center" wrapText="1"/>
    </xf>
    <xf numFmtId="1" fontId="14" fillId="0" borderId="25" xfId="27" applyNumberFormat="1" applyFont="1" applyFill="1" applyBorder="1" applyAlignment="1">
      <alignment horizontal="center" wrapText="1"/>
    </xf>
    <xf numFmtId="1" fontId="14" fillId="0" borderId="26" xfId="27" applyNumberFormat="1" applyFont="1" applyFill="1" applyBorder="1" applyAlignment="1">
      <alignment horizontal="center" wrapText="1"/>
    </xf>
    <xf numFmtId="0" fontId="40" fillId="0" borderId="0" xfId="4" applyFont="1" applyBorder="1" applyAlignment="1">
      <alignment horizontal="center"/>
    </xf>
    <xf numFmtId="0" fontId="14" fillId="0" borderId="27" xfId="27" applyFont="1" applyFill="1" applyBorder="1" applyAlignment="1">
      <alignment horizontal="center" wrapText="1"/>
    </xf>
    <xf numFmtId="1" fontId="14" fillId="0" borderId="28" xfId="27" applyNumberFormat="1" applyFont="1" applyFill="1" applyBorder="1" applyAlignment="1">
      <alignment horizontal="center" wrapText="1"/>
    </xf>
    <xf numFmtId="1" fontId="14" fillId="0" borderId="29" xfId="27" applyNumberFormat="1" applyFont="1" applyFill="1" applyBorder="1" applyAlignment="1">
      <alignment horizontal="center" wrapText="1"/>
    </xf>
    <xf numFmtId="1" fontId="14" fillId="0" borderId="30" xfId="27" applyNumberFormat="1" applyFont="1" applyFill="1" applyBorder="1" applyAlignment="1">
      <alignment horizontal="center" wrapText="1"/>
    </xf>
    <xf numFmtId="0" fontId="11" fillId="0" borderId="31" xfId="4" applyBorder="1"/>
    <xf numFmtId="0" fontId="11" fillId="0" borderId="32" xfId="4" applyBorder="1"/>
    <xf numFmtId="0" fontId="11" fillId="0" borderId="33" xfId="4" applyBorder="1"/>
    <xf numFmtId="0" fontId="11" fillId="0" borderId="0" xfId="4" quotePrefix="1" applyFont="1"/>
    <xf numFmtId="0" fontId="11" fillId="0" borderId="12" xfId="4" applyFont="1" applyFill="1" applyBorder="1" applyAlignment="1">
      <alignment horizontal="left" vertical="top"/>
    </xf>
    <xf numFmtId="0" fontId="46" fillId="0" borderId="16" xfId="4" applyFont="1" applyFill="1" applyBorder="1"/>
    <xf numFmtId="0" fontId="40" fillId="0" borderId="16" xfId="4" applyFont="1" applyFill="1" applyBorder="1" applyAlignment="1">
      <alignment horizontal="center" wrapText="1"/>
    </xf>
    <xf numFmtId="0" fontId="40" fillId="0" borderId="11" xfId="4" applyFont="1" applyFill="1" applyBorder="1" applyAlignment="1">
      <alignment horizontal="center" wrapText="1"/>
    </xf>
    <xf numFmtId="0" fontId="11" fillId="0" borderId="15" xfId="4" applyFont="1" applyBorder="1"/>
    <xf numFmtId="0" fontId="11" fillId="0" borderId="4" xfId="4" applyFont="1" applyBorder="1" applyAlignment="1">
      <alignment horizontal="center" wrapText="1"/>
    </xf>
    <xf numFmtId="0" fontId="11" fillId="0" borderId="5" xfId="4" applyFont="1" applyBorder="1" applyAlignment="1">
      <alignment horizontal="center" wrapText="1"/>
    </xf>
    <xf numFmtId="0" fontId="11" fillId="0" borderId="13" xfId="4" applyFont="1" applyBorder="1"/>
    <xf numFmtId="0" fontId="11" fillId="0" borderId="14" xfId="4" applyFont="1" applyBorder="1"/>
    <xf numFmtId="0" fontId="11" fillId="0" borderId="35" xfId="4" applyFont="1" applyBorder="1" applyAlignment="1">
      <alignment horizontal="center" wrapText="1"/>
    </xf>
    <xf numFmtId="0" fontId="11" fillId="0" borderId="36" xfId="4" applyFont="1" applyBorder="1" applyAlignment="1">
      <alignment horizontal="center" wrapText="1"/>
    </xf>
    <xf numFmtId="0" fontId="11" fillId="0" borderId="37" xfId="4" applyFont="1" applyBorder="1"/>
    <xf numFmtId="0" fontId="11" fillId="0" borderId="38" xfId="4" applyFont="1" applyBorder="1" applyAlignment="1">
      <alignment horizontal="center" wrapText="1"/>
    </xf>
    <xf numFmtId="0" fontId="14" fillId="0" borderId="15" xfId="27" applyFont="1" applyFill="1" applyBorder="1" applyAlignment="1">
      <alignment horizontal="center"/>
    </xf>
    <xf numFmtId="0" fontId="14" fillId="0" borderId="10" xfId="27" applyFont="1" applyFill="1" applyBorder="1" applyAlignment="1"/>
    <xf numFmtId="0" fontId="11" fillId="0" borderId="13" xfId="4" applyBorder="1"/>
    <xf numFmtId="0" fontId="14" fillId="0" borderId="12" xfId="27" applyFont="1" applyFill="1" applyBorder="1" applyAlignment="1">
      <alignment horizontal="center"/>
    </xf>
    <xf numFmtId="0" fontId="11" fillId="0" borderId="34" xfId="4" applyFont="1" applyBorder="1"/>
    <xf numFmtId="0" fontId="14" fillId="0" borderId="14" xfId="27" applyFont="1" applyFill="1" applyBorder="1" applyAlignment="1">
      <alignment horizontal="center"/>
    </xf>
    <xf numFmtId="0" fontId="14" fillId="0" borderId="4" xfId="27" applyFont="1" applyFill="1" applyBorder="1" applyAlignment="1">
      <alignment horizontal="center"/>
    </xf>
    <xf numFmtId="0" fontId="14" fillId="0" borderId="13" xfId="27" applyFont="1" applyFill="1" applyBorder="1" applyAlignment="1">
      <alignment horizontal="center"/>
    </xf>
    <xf numFmtId="0" fontId="14" fillId="0" borderId="39" xfId="27" applyFont="1" applyFill="1" applyBorder="1" applyAlignment="1">
      <alignment horizontal="left" wrapText="1"/>
    </xf>
    <xf numFmtId="0" fontId="11" fillId="0" borderId="4" xfId="4" applyFont="1" applyBorder="1" applyAlignment="1">
      <alignment horizontal="center"/>
    </xf>
    <xf numFmtId="0" fontId="11" fillId="0" borderId="5" xfId="4" applyFont="1" applyBorder="1" applyAlignment="1">
      <alignment horizontal="center"/>
    </xf>
    <xf numFmtId="0" fontId="14" fillId="0" borderId="40" xfId="27" applyFont="1" applyFill="1" applyBorder="1" applyAlignment="1">
      <alignment horizontal="left" wrapText="1"/>
    </xf>
    <xf numFmtId="0" fontId="14" fillId="0" borderId="41" xfId="27" applyFont="1" applyFill="1" applyBorder="1" applyAlignment="1">
      <alignment horizontal="center" wrapText="1"/>
    </xf>
    <xf numFmtId="1" fontId="14" fillId="0" borderId="42" xfId="27" applyNumberFormat="1" applyFont="1" applyFill="1" applyBorder="1" applyAlignment="1">
      <alignment horizontal="center" wrapText="1"/>
    </xf>
    <xf numFmtId="1" fontId="14" fillId="0" borderId="43" xfId="27" applyNumberFormat="1" applyFont="1" applyFill="1" applyBorder="1" applyAlignment="1">
      <alignment horizontal="center" wrapText="1"/>
    </xf>
    <xf numFmtId="0" fontId="14" fillId="0" borderId="0" xfId="4" applyFont="1"/>
    <xf numFmtId="0" fontId="11" fillId="0" borderId="44" xfId="19" applyFont="1" applyFill="1" applyBorder="1"/>
    <xf numFmtId="0" fontId="11" fillId="0" borderId="13" xfId="19" applyFont="1" applyFill="1" applyBorder="1"/>
    <xf numFmtId="0" fontId="11" fillId="0" borderId="0" xfId="19" applyFont="1" applyFill="1" applyBorder="1"/>
    <xf numFmtId="0" fontId="11" fillId="0" borderId="13" xfId="19" quotePrefix="1" applyFont="1" applyFill="1" applyBorder="1" applyAlignment="1">
      <alignment horizontal="center"/>
    </xf>
    <xf numFmtId="0" fontId="11" fillId="0" borderId="12" xfId="19" applyFont="1" applyFill="1" applyBorder="1"/>
    <xf numFmtId="0" fontId="11" fillId="0" borderId="34" xfId="19" applyFont="1" applyFill="1" applyBorder="1"/>
    <xf numFmtId="0" fontId="11" fillId="0" borderId="34" xfId="19" applyFont="1" applyFill="1" applyBorder="1" applyAlignment="1">
      <alignment horizontal="center"/>
    </xf>
    <xf numFmtId="0" fontId="11" fillId="0" borderId="4" xfId="19" applyFont="1" applyFill="1" applyBorder="1"/>
    <xf numFmtId="0" fontId="11" fillId="0" borderId="5" xfId="19" applyFont="1" applyFill="1" applyBorder="1"/>
    <xf numFmtId="0" fontId="15" fillId="0" borderId="4" xfId="19" applyFont="1" applyFill="1" applyBorder="1" applyAlignment="1" applyProtection="1">
      <alignment horizontal="left"/>
    </xf>
    <xf numFmtId="0" fontId="15" fillId="0" borderId="0" xfId="4" applyFont="1" applyBorder="1"/>
    <xf numFmtId="0" fontId="11" fillId="0" borderId="10" xfId="4" applyBorder="1"/>
    <xf numFmtId="0" fontId="11" fillId="0" borderId="11" xfId="4" applyBorder="1"/>
    <xf numFmtId="0" fontId="11" fillId="0" borderId="0" xfId="4" applyBorder="1" applyAlignment="1" applyProtection="1">
      <alignment horizontal="left"/>
    </xf>
    <xf numFmtId="0" fontId="11" fillId="0" borderId="0" xfId="2" applyFont="1" applyAlignment="1" applyProtection="1"/>
    <xf numFmtId="172" fontId="11" fillId="0" borderId="0" xfId="19" applyNumberFormat="1" applyFont="1" applyFill="1" applyProtection="1"/>
    <xf numFmtId="0" fontId="13" fillId="0" borderId="12" xfId="19" applyFont="1" applyFill="1" applyBorder="1"/>
    <xf numFmtId="0" fontId="13" fillId="0" borderId="16" xfId="19" applyFont="1" applyFill="1" applyBorder="1" applyAlignment="1">
      <alignment horizontal="left"/>
    </xf>
    <xf numFmtId="0" fontId="13" fillId="0" borderId="10" xfId="19" applyFont="1" applyFill="1" applyBorder="1" applyAlignment="1">
      <alignment horizontal="left"/>
    </xf>
    <xf numFmtId="0" fontId="13" fillId="0" borderId="11" xfId="19" applyFont="1" applyFill="1" applyBorder="1" applyAlignment="1">
      <alignment horizontal="left"/>
    </xf>
    <xf numFmtId="0" fontId="13" fillId="0" borderId="34" xfId="19" applyFont="1" applyFill="1" applyBorder="1" applyAlignment="1">
      <alignment horizontal="center"/>
    </xf>
    <xf numFmtId="0" fontId="15" fillId="0" borderId="15" xfId="19" applyFont="1" applyFill="1" applyBorder="1" applyAlignment="1" applyProtection="1">
      <alignment horizontal="center"/>
    </xf>
    <xf numFmtId="0" fontId="15" fillId="0" borderId="34" xfId="19" quotePrefix="1" applyFont="1" applyFill="1" applyBorder="1" applyAlignment="1" applyProtection="1">
      <alignment horizontal="center"/>
    </xf>
    <xf numFmtId="0" fontId="13" fillId="0" borderId="13" xfId="19" applyFont="1" applyFill="1" applyBorder="1" applyAlignment="1">
      <alignment horizontal="center"/>
    </xf>
    <xf numFmtId="0" fontId="15" fillId="0" borderId="13" xfId="19" applyFont="1" applyFill="1" applyBorder="1" applyAlignment="1" applyProtection="1">
      <alignment horizontal="center"/>
    </xf>
    <xf numFmtId="0" fontId="15" fillId="0" borderId="5" xfId="19" applyFont="1" applyFill="1" applyBorder="1" applyAlignment="1" applyProtection="1">
      <alignment horizontal="center"/>
    </xf>
    <xf numFmtId="0" fontId="15" fillId="0" borderId="14" xfId="19" applyFont="1" applyFill="1" applyBorder="1" applyAlignment="1" applyProtection="1">
      <alignment horizontal="center"/>
    </xf>
    <xf numFmtId="0" fontId="15" fillId="0" borderId="36" xfId="19" applyFont="1" applyFill="1" applyBorder="1" applyAlignment="1" applyProtection="1">
      <alignment horizontal="center"/>
    </xf>
    <xf numFmtId="0" fontId="11" fillId="0" borderId="14" xfId="19" applyFont="1" applyFill="1" applyBorder="1"/>
    <xf numFmtId="166" fontId="11" fillId="0" borderId="12" xfId="19" applyNumberFormat="1" applyFont="1" applyFill="1" applyBorder="1" applyAlignment="1" applyProtection="1">
      <alignment horizontal="center"/>
    </xf>
    <xf numFmtId="166" fontId="11" fillId="0" borderId="44" xfId="19" applyNumberFormat="1" applyFont="1" applyFill="1" applyBorder="1" applyAlignment="1" applyProtection="1">
      <alignment horizontal="center"/>
    </xf>
    <xf numFmtId="166" fontId="11" fillId="0" borderId="4" xfId="19" applyNumberFormat="1" applyFont="1" applyFill="1" applyBorder="1" applyAlignment="1" applyProtection="1">
      <alignment horizontal="center"/>
    </xf>
    <xf numFmtId="166" fontId="11" fillId="0" borderId="0" xfId="19" applyNumberFormat="1" applyFont="1" applyFill="1" applyBorder="1" applyAlignment="1" applyProtection="1">
      <alignment horizontal="center"/>
    </xf>
    <xf numFmtId="166" fontId="11" fillId="0" borderId="5" xfId="19" applyNumberFormat="1" applyFont="1" applyFill="1" applyBorder="1" applyAlignment="1" applyProtection="1">
      <alignment horizontal="center"/>
    </xf>
    <xf numFmtId="0" fontId="15" fillId="0" borderId="35" xfId="19" applyFont="1" applyFill="1" applyBorder="1" applyAlignment="1" applyProtection="1">
      <alignment horizontal="left"/>
    </xf>
    <xf numFmtId="166" fontId="11" fillId="0" borderId="35" xfId="19" applyNumberFormat="1" applyFont="1" applyFill="1" applyBorder="1" applyAlignment="1" applyProtection="1">
      <alignment horizontal="center"/>
    </xf>
    <xf numFmtId="166" fontId="11" fillId="0" borderId="38" xfId="19" applyNumberFormat="1" applyFont="1" applyFill="1" applyBorder="1" applyAlignment="1" applyProtection="1">
      <alignment horizontal="center"/>
    </xf>
    <xf numFmtId="0" fontId="11" fillId="0" borderId="36" xfId="19" applyFont="1" applyFill="1" applyBorder="1" applyAlignment="1">
      <alignment horizontal="center"/>
    </xf>
    <xf numFmtId="0" fontId="15" fillId="0" borderId="15" xfId="19" quotePrefix="1" applyFont="1" applyFill="1" applyBorder="1" applyAlignment="1" applyProtection="1">
      <alignment horizontal="center"/>
    </xf>
    <xf numFmtId="0" fontId="15" fillId="0" borderId="12" xfId="19" quotePrefix="1" applyFont="1" applyFill="1" applyBorder="1" applyAlignment="1" applyProtection="1">
      <alignment horizontal="center"/>
    </xf>
    <xf numFmtId="0" fontId="13" fillId="0" borderId="4" xfId="19" applyFont="1" applyFill="1" applyBorder="1"/>
    <xf numFmtId="0" fontId="15" fillId="0" borderId="4" xfId="19" applyFont="1" applyFill="1" applyBorder="1" applyAlignment="1" applyProtection="1">
      <alignment horizontal="center"/>
    </xf>
    <xf numFmtId="0" fontId="22" fillId="0" borderId="10" xfId="19" quotePrefix="1" applyFont="1" applyFill="1" applyBorder="1" applyAlignment="1">
      <alignment horizontal="left"/>
    </xf>
    <xf numFmtId="0" fontId="11" fillId="0" borderId="10" xfId="19" applyFont="1" applyFill="1" applyBorder="1"/>
    <xf numFmtId="0" fontId="15" fillId="0" borderId="11" xfId="4" applyFont="1" applyFill="1" applyBorder="1" applyAlignment="1">
      <alignment horizontal="center" vertical="top"/>
    </xf>
    <xf numFmtId="0" fontId="15" fillId="0" borderId="13" xfId="19" applyFont="1" applyFill="1" applyBorder="1" applyAlignment="1" applyProtection="1">
      <alignment horizontal="left"/>
    </xf>
    <xf numFmtId="166" fontId="11" fillId="0" borderId="0" xfId="4" applyNumberFormat="1" applyFont="1" applyBorder="1" applyAlignment="1">
      <alignment horizontal="center"/>
    </xf>
    <xf numFmtId="166" fontId="11" fillId="0" borderId="5" xfId="4" applyNumberFormat="1" applyFont="1" applyBorder="1" applyAlignment="1">
      <alignment horizontal="center"/>
    </xf>
    <xf numFmtId="0" fontId="49" fillId="0" borderId="0" xfId="4" applyFont="1" applyBorder="1" applyAlignment="1">
      <alignment vertical="top"/>
    </xf>
    <xf numFmtId="166" fontId="11" fillId="0" borderId="0" xfId="4" applyNumberFormat="1" applyFont="1" applyBorder="1" applyAlignment="1">
      <alignment horizontal="center" vertical="top"/>
    </xf>
    <xf numFmtId="166" fontId="11" fillId="0" borderId="5" xfId="4" applyNumberFormat="1" applyFont="1" applyBorder="1" applyAlignment="1">
      <alignment horizontal="center" vertical="top"/>
    </xf>
    <xf numFmtId="0" fontId="15" fillId="0" borderId="13" xfId="4" applyFont="1" applyBorder="1" applyAlignment="1">
      <alignment vertical="top"/>
    </xf>
    <xf numFmtId="0" fontId="15" fillId="0" borderId="14" xfId="4" applyFont="1" applyBorder="1" applyAlignment="1">
      <alignment vertical="top"/>
    </xf>
    <xf numFmtId="0" fontId="15" fillId="0" borderId="9" xfId="4" applyFont="1" applyBorder="1" applyAlignment="1">
      <alignment horizontal="center" vertical="top"/>
    </xf>
    <xf numFmtId="166" fontId="15" fillId="0" borderId="16" xfId="4" applyNumberFormat="1" applyFont="1" applyBorder="1" applyAlignment="1">
      <alignment horizontal="center" vertical="top"/>
    </xf>
    <xf numFmtId="166" fontId="15" fillId="0" borderId="10" xfId="4" applyNumberFormat="1" applyFont="1" applyBorder="1" applyAlignment="1">
      <alignment horizontal="center" vertical="top" wrapText="1"/>
    </xf>
    <xf numFmtId="166" fontId="15" fillId="0" borderId="11" xfId="4" applyNumberFormat="1" applyFont="1" applyBorder="1" applyAlignment="1">
      <alignment horizontal="center" vertical="top"/>
    </xf>
    <xf numFmtId="0" fontId="50" fillId="0" borderId="0" xfId="4" applyFont="1" applyBorder="1" applyAlignment="1">
      <alignment horizontal="center" vertical="top"/>
    </xf>
    <xf numFmtId="166" fontId="11" fillId="0" borderId="4" xfId="4" applyNumberFormat="1" applyFont="1" applyBorder="1" applyAlignment="1">
      <alignment horizontal="center"/>
    </xf>
    <xf numFmtId="166" fontId="11" fillId="0" borderId="4" xfId="4" applyNumberFormat="1" applyFont="1" applyBorder="1" applyAlignment="1">
      <alignment horizontal="center" vertical="top"/>
    </xf>
    <xf numFmtId="166" fontId="22" fillId="0" borderId="5" xfId="4" applyNumberFormat="1" applyFont="1" applyBorder="1" applyAlignment="1">
      <alignment horizontal="center" vertical="top"/>
    </xf>
    <xf numFmtId="0" fontId="15" fillId="0" borderId="35" xfId="4" applyFont="1" applyBorder="1" applyAlignment="1">
      <alignment vertical="top"/>
    </xf>
    <xf numFmtId="0" fontId="15" fillId="0" borderId="4" xfId="4" applyFont="1" applyBorder="1" applyAlignment="1">
      <alignment horizontal="center" vertical="top"/>
    </xf>
    <xf numFmtId="0" fontId="15" fillId="0" borderId="15" xfId="4" applyFont="1" applyBorder="1" applyAlignment="1">
      <alignment vertical="top"/>
    </xf>
    <xf numFmtId="166" fontId="11" fillId="0" borderId="0" xfId="4" quotePrefix="1" applyNumberFormat="1" applyFont="1" applyBorder="1" applyAlignment="1">
      <alignment horizontal="center" vertical="top"/>
    </xf>
    <xf numFmtId="0" fontId="15" fillId="0" borderId="12" xfId="4" applyFont="1" applyBorder="1" applyAlignment="1">
      <alignment vertical="top"/>
    </xf>
    <xf numFmtId="0" fontId="15" fillId="0" borderId="35" xfId="4" applyFont="1" applyBorder="1" applyAlignment="1">
      <alignment horizontal="center" vertical="top"/>
    </xf>
    <xf numFmtId="0" fontId="11" fillId="0" borderId="0" xfId="4" applyFont="1" applyFill="1" applyAlignment="1" applyProtection="1">
      <alignment horizontal="left"/>
    </xf>
    <xf numFmtId="0" fontId="11" fillId="0" borderId="12" xfId="4" applyFont="1" applyFill="1" applyBorder="1"/>
    <xf numFmtId="0" fontId="15" fillId="0" borderId="12" xfId="4" applyFont="1" applyFill="1" applyBorder="1" applyAlignment="1" applyProtection="1">
      <alignment horizontal="center"/>
    </xf>
    <xf numFmtId="0" fontId="15" fillId="0" borderId="15" xfId="4" applyFont="1" applyFill="1" applyBorder="1" applyAlignment="1" applyProtection="1">
      <alignment horizontal="center"/>
    </xf>
    <xf numFmtId="0" fontId="15" fillId="0" borderId="4" xfId="4" applyFont="1" applyFill="1" applyBorder="1" applyAlignment="1" applyProtection="1">
      <alignment horizontal="center"/>
    </xf>
    <xf numFmtId="0" fontId="11" fillId="0" borderId="13" xfId="4" quotePrefix="1" applyFont="1" applyFill="1" applyBorder="1" applyAlignment="1" applyProtection="1">
      <alignment horizontal="center"/>
    </xf>
    <xf numFmtId="0" fontId="22" fillId="0" borderId="14" xfId="4" applyFont="1" applyFill="1" applyBorder="1"/>
    <xf numFmtId="0" fontId="22" fillId="0" borderId="12" xfId="4" applyFont="1" applyFill="1" applyBorder="1"/>
    <xf numFmtId="0" fontId="11" fillId="0" borderId="44" xfId="4" applyFont="1" applyFill="1" applyBorder="1"/>
    <xf numFmtId="0" fontId="11" fillId="0" borderId="34" xfId="4" applyFont="1" applyFill="1" applyBorder="1"/>
    <xf numFmtId="173" fontId="11" fillId="0" borderId="4" xfId="4" applyNumberFormat="1" applyFont="1" applyFill="1" applyBorder="1"/>
    <xf numFmtId="0" fontId="15" fillId="0" borderId="0" xfId="4" applyFont="1" applyBorder="1" applyAlignment="1" applyProtection="1">
      <alignment horizontal="left"/>
    </xf>
    <xf numFmtId="166" fontId="11" fillId="0" borderId="4" xfId="4" applyNumberFormat="1" applyFont="1" applyFill="1" applyBorder="1" applyAlignment="1" applyProtection="1">
      <alignment horizontal="center"/>
    </xf>
    <xf numFmtId="166" fontId="11" fillId="0" borderId="0" xfId="4" applyNumberFormat="1" applyFont="1" applyFill="1" applyBorder="1" applyAlignment="1" applyProtection="1">
      <alignment horizontal="center"/>
    </xf>
    <xf numFmtId="166" fontId="11" fillId="0" borderId="5" xfId="4" applyNumberFormat="1" applyFont="1" applyFill="1" applyBorder="1" applyAlignment="1" applyProtection="1">
      <alignment horizontal="center"/>
    </xf>
    <xf numFmtId="0" fontId="15" fillId="0" borderId="4" xfId="4" quotePrefix="1" applyFont="1" applyFill="1" applyBorder="1" applyAlignment="1" applyProtection="1">
      <alignment horizontal="left"/>
    </xf>
    <xf numFmtId="0" fontId="15" fillId="0" borderId="35" xfId="4" quotePrefix="1" applyFont="1" applyFill="1" applyBorder="1" applyAlignment="1" applyProtection="1">
      <alignment horizontal="left"/>
    </xf>
    <xf numFmtId="166" fontId="11" fillId="0" borderId="35" xfId="4" applyNumberFormat="1" applyFont="1" applyFill="1" applyBorder="1" applyAlignment="1" applyProtection="1">
      <alignment horizontal="center"/>
    </xf>
    <xf numFmtId="166" fontId="11" fillId="0" borderId="38" xfId="4" applyNumberFormat="1" applyFont="1" applyFill="1" applyBorder="1" applyAlignment="1" applyProtection="1">
      <alignment horizontal="center"/>
    </xf>
    <xf numFmtId="166" fontId="11" fillId="0" borderId="36" xfId="4" applyNumberFormat="1" applyFont="1" applyFill="1" applyBorder="1" applyAlignment="1" applyProtection="1">
      <alignment horizontal="center"/>
    </xf>
    <xf numFmtId="0" fontId="13" fillId="0" borderId="12" xfId="4" applyFont="1" applyFill="1" applyBorder="1" applyAlignment="1">
      <alignment vertical="top" wrapText="1"/>
    </xf>
    <xf numFmtId="0" fontId="15" fillId="0" borderId="15" xfId="4" applyFont="1" applyFill="1" applyBorder="1" applyAlignment="1">
      <alignment horizontal="center" vertical="top" wrapText="1"/>
    </xf>
    <xf numFmtId="0" fontId="13" fillId="0" borderId="35" xfId="4" applyFont="1" applyFill="1" applyBorder="1" applyAlignment="1">
      <alignment vertical="top" wrapText="1"/>
    </xf>
    <xf numFmtId="0" fontId="46" fillId="0" borderId="14" xfId="4" applyFont="1" applyFill="1" applyBorder="1" applyAlignment="1">
      <alignment horizontal="center" vertical="top" wrapText="1"/>
    </xf>
    <xf numFmtId="0" fontId="15" fillId="0" borderId="15" xfId="4" applyFont="1" applyBorder="1" applyAlignment="1">
      <alignment horizontal="left" wrapText="1"/>
    </xf>
    <xf numFmtId="170" fontId="11" fillId="0" borderId="12" xfId="4" applyNumberFormat="1" applyFont="1" applyBorder="1" applyAlignment="1">
      <alignment horizontal="center" wrapText="1"/>
    </xf>
    <xf numFmtId="170" fontId="11" fillId="0" borderId="34" xfId="4" applyNumberFormat="1" applyFont="1" applyBorder="1" applyAlignment="1">
      <alignment horizontal="center" wrapText="1"/>
    </xf>
    <xf numFmtId="0" fontId="15" fillId="0" borderId="13" xfId="4" applyFont="1" applyBorder="1" applyAlignment="1">
      <alignment horizontal="left" wrapText="1"/>
    </xf>
    <xf numFmtId="170" fontId="11" fillId="0" borderId="4" xfId="4" applyNumberFormat="1" applyFont="1" applyBorder="1" applyAlignment="1">
      <alignment horizontal="center" wrapText="1"/>
    </xf>
    <xf numFmtId="170" fontId="11" fillId="0" borderId="5" xfId="4" applyNumberFormat="1" applyFont="1" applyBorder="1" applyAlignment="1">
      <alignment horizontal="center" wrapText="1"/>
    </xf>
    <xf numFmtId="0" fontId="15" fillId="0" borderId="12" xfId="4" applyFont="1" applyBorder="1" applyAlignment="1">
      <alignment horizontal="left" wrapText="1"/>
    </xf>
    <xf numFmtId="0" fontId="15" fillId="0" borderId="4" xfId="4" applyFont="1" applyBorder="1" applyAlignment="1">
      <alignment horizontal="left" wrapText="1"/>
    </xf>
    <xf numFmtId="0" fontId="15" fillId="0" borderId="35" xfId="4" applyFont="1" applyBorder="1" applyAlignment="1">
      <alignment horizontal="left" wrapText="1"/>
    </xf>
    <xf numFmtId="170" fontId="11" fillId="0" borderId="35" xfId="4" applyNumberFormat="1" applyFont="1" applyBorder="1" applyAlignment="1">
      <alignment horizontal="center" wrapText="1"/>
    </xf>
    <xf numFmtId="170" fontId="11" fillId="0" borderId="36" xfId="4" applyNumberFormat="1" applyFont="1" applyBorder="1" applyAlignment="1">
      <alignment horizontal="center" wrapText="1"/>
    </xf>
    <xf numFmtId="0" fontId="17" fillId="0" borderId="9" xfId="28" applyFill="1" applyBorder="1"/>
    <xf numFmtId="0" fontId="51" fillId="0" borderId="11" xfId="28" applyFont="1" applyFill="1" applyBorder="1" applyAlignment="1">
      <alignment horizontal="center"/>
    </xf>
    <xf numFmtId="0" fontId="16" fillId="0" borderId="4" xfId="29" applyFont="1" applyFill="1" applyBorder="1" applyAlignment="1">
      <alignment horizontal="left"/>
    </xf>
    <xf numFmtId="174" fontId="17" fillId="0" borderId="5" xfId="28" applyNumberFormat="1" applyFont="1" applyBorder="1" applyAlignment="1">
      <alignment horizontal="center"/>
    </xf>
    <xf numFmtId="0" fontId="16" fillId="0" borderId="35" xfId="29" applyFont="1" applyFill="1" applyBorder="1" applyAlignment="1">
      <alignment horizontal="left"/>
    </xf>
    <xf numFmtId="174" fontId="17" fillId="0" borderId="36" xfId="28" applyNumberFormat="1" applyFont="1" applyBorder="1" applyAlignment="1">
      <alignment horizontal="center"/>
    </xf>
    <xf numFmtId="0" fontId="11" fillId="0" borderId="0" xfId="2" applyFont="1" applyFill="1" applyAlignment="1" applyProtection="1">
      <alignment horizontal="left"/>
    </xf>
    <xf numFmtId="0" fontId="11" fillId="0" borderId="0" xfId="4" applyFont="1" applyAlignment="1">
      <alignment horizontal="left"/>
    </xf>
    <xf numFmtId="0" fontId="11" fillId="0" borderId="0" xfId="30"/>
    <xf numFmtId="0" fontId="11" fillId="0" borderId="0" xfId="30" applyBorder="1"/>
    <xf numFmtId="0" fontId="11" fillId="0" borderId="36" xfId="30" applyBorder="1"/>
    <xf numFmtId="0" fontId="19" fillId="0" borderId="9" xfId="31" applyFont="1" applyBorder="1"/>
    <xf numFmtId="0" fontId="30" fillId="0" borderId="4" xfId="31" applyFont="1" applyFill="1" applyBorder="1"/>
    <xf numFmtId="0" fontId="11" fillId="0" borderId="35" xfId="30" applyBorder="1"/>
    <xf numFmtId="0" fontId="11" fillId="0" borderId="15" xfId="4" applyBorder="1"/>
    <xf numFmtId="0" fontId="15" fillId="0" borderId="13" xfId="4" applyFont="1" applyBorder="1" applyAlignment="1">
      <alignment horizontal="left"/>
    </xf>
    <xf numFmtId="1" fontId="11" fillId="0" borderId="0" xfId="4" applyNumberFormat="1"/>
    <xf numFmtId="0" fontId="11" fillId="0" borderId="13" xfId="4" applyBorder="1" applyAlignment="1">
      <alignment horizontal="center"/>
    </xf>
    <xf numFmtId="0" fontId="11" fillId="0" borderId="0" xfId="4" quotePrefix="1" applyFill="1" applyBorder="1"/>
    <xf numFmtId="2" fontId="9" fillId="0" borderId="0" xfId="2" applyNumberFormat="1" applyFont="1" applyFill="1" applyAlignment="1" applyProtection="1">
      <alignment horizontal="left"/>
    </xf>
    <xf numFmtId="0" fontId="15" fillId="0" borderId="16" xfId="4" applyFont="1" applyBorder="1"/>
    <xf numFmtId="0" fontId="15" fillId="0" borderId="10" xfId="4" applyFont="1" applyBorder="1"/>
    <xf numFmtId="0" fontId="15" fillId="0" borderId="11" xfId="4" applyFont="1" applyBorder="1"/>
    <xf numFmtId="0" fontId="22" fillId="0" borderId="9" xfId="4" applyFont="1" applyBorder="1"/>
    <xf numFmtId="0" fontId="22" fillId="0" borderId="4" xfId="4" applyFont="1" applyBorder="1"/>
    <xf numFmtId="0" fontId="11" fillId="0" borderId="44" xfId="4" applyBorder="1"/>
    <xf numFmtId="0" fontId="11" fillId="0" borderId="34" xfId="4" applyBorder="1"/>
    <xf numFmtId="0" fontId="11" fillId="0" borderId="36" xfId="4" applyFont="1" applyFill="1" applyBorder="1"/>
    <xf numFmtId="0" fontId="58" fillId="0" borderId="0" xfId="4" applyFont="1"/>
    <xf numFmtId="0" fontId="5" fillId="0" borderId="0" xfId="0" applyFont="1"/>
    <xf numFmtId="0" fontId="0" fillId="0" borderId="0" xfId="3" applyFont="1"/>
    <xf numFmtId="0" fontId="37" fillId="0" borderId="0" xfId="0" applyFont="1"/>
    <xf numFmtId="0" fontId="58" fillId="0" borderId="0" xfId="5" applyFont="1"/>
    <xf numFmtId="0" fontId="59" fillId="0" borderId="0" xfId="4" applyFont="1"/>
    <xf numFmtId="0" fontId="0" fillId="0" borderId="0" xfId="0" applyAlignment="1">
      <alignment horizontal="center"/>
    </xf>
    <xf numFmtId="0" fontId="5" fillId="5" borderId="0" xfId="0" applyFont="1" applyFill="1" applyAlignment="1">
      <alignment horizontal="center"/>
    </xf>
    <xf numFmtId="0" fontId="58" fillId="0" borderId="0" xfId="5" applyFont="1" applyBorder="1"/>
    <xf numFmtId="1" fontId="0" fillId="0" borderId="0" xfId="0" applyNumberFormat="1" applyAlignment="1">
      <alignment horizontal="center"/>
    </xf>
    <xf numFmtId="0" fontId="0" fillId="5" borderId="0" xfId="0" applyFill="1" applyAlignment="1">
      <alignment horizontal="center"/>
    </xf>
    <xf numFmtId="2" fontId="0" fillId="0" borderId="0" xfId="0" applyNumberFormat="1" applyAlignment="1">
      <alignment horizontal="center"/>
    </xf>
    <xf numFmtId="0" fontId="38" fillId="0" borderId="0" xfId="5" applyFont="1"/>
    <xf numFmtId="165" fontId="11" fillId="0" borderId="0" xfId="9" applyNumberFormat="1" applyFont="1" applyFill="1" applyBorder="1" applyAlignment="1">
      <alignment horizontal="center"/>
    </xf>
    <xf numFmtId="0" fontId="11" fillId="0" borderId="0" xfId="9" applyFont="1" applyFill="1"/>
    <xf numFmtId="166" fontId="11" fillId="0" borderId="0" xfId="9" applyNumberFormat="1" applyFont="1" applyFill="1" applyBorder="1" applyAlignment="1">
      <alignment horizontal="center"/>
    </xf>
    <xf numFmtId="0" fontId="0" fillId="0" borderId="0" xfId="0" applyFont="1" applyFill="1" applyAlignment="1">
      <alignment horizontal="center"/>
    </xf>
    <xf numFmtId="0" fontId="15" fillId="0" borderId="0" xfId="10" applyFont="1" applyBorder="1" applyAlignment="1">
      <alignment horizontal="center"/>
    </xf>
    <xf numFmtId="0" fontId="15" fillId="0" borderId="0" xfId="9" applyFont="1" applyBorder="1" applyAlignment="1">
      <alignment horizontal="center"/>
    </xf>
    <xf numFmtId="0" fontId="11" fillId="0" borderId="0" xfId="10" applyFont="1" applyBorder="1" applyAlignment="1">
      <alignment horizontal="center"/>
    </xf>
    <xf numFmtId="0" fontId="15" fillId="0" borderId="0" xfId="9" applyFont="1" applyFill="1" applyBorder="1" applyAlignment="1" applyProtection="1">
      <alignment horizontal="left"/>
    </xf>
    <xf numFmtId="0" fontId="11" fillId="0" borderId="0" xfId="9" applyFont="1" applyFill="1" applyBorder="1" applyAlignment="1" applyProtection="1">
      <alignment horizontal="left"/>
    </xf>
    <xf numFmtId="0" fontId="11" fillId="0" borderId="0" xfId="9" applyFont="1" applyFill="1" applyBorder="1"/>
    <xf numFmtId="0" fontId="58" fillId="0" borderId="0" xfId="9" applyFont="1" applyAlignment="1">
      <alignment horizontal="left"/>
    </xf>
    <xf numFmtId="0" fontId="5" fillId="0" borderId="0" xfId="11" applyFont="1" applyBorder="1"/>
    <xf numFmtId="0" fontId="7" fillId="0" borderId="0" xfId="11" applyFont="1" applyBorder="1"/>
    <xf numFmtId="0" fontId="30" fillId="0" borderId="0" xfId="11" applyFont="1" applyFill="1" applyBorder="1"/>
    <xf numFmtId="0" fontId="7" fillId="0" borderId="0" xfId="11" applyFont="1" applyFill="1" applyBorder="1"/>
    <xf numFmtId="0" fontId="29" fillId="0" borderId="0" xfId="11" applyFont="1" applyFill="1" applyBorder="1"/>
    <xf numFmtId="0" fontId="11" fillId="0" borderId="0" xfId="12" applyFont="1" applyBorder="1"/>
    <xf numFmtId="0" fontId="4" fillId="0" borderId="0" xfId="11" applyFill="1" applyBorder="1"/>
    <xf numFmtId="0" fontId="30" fillId="0" borderId="0" xfId="11" applyFont="1" applyBorder="1"/>
    <xf numFmtId="0" fontId="4" fillId="0" borderId="0" xfId="11" applyFont="1" applyBorder="1"/>
    <xf numFmtId="0" fontId="58" fillId="0" borderId="0" xfId="7" applyFont="1"/>
    <xf numFmtId="0" fontId="57" fillId="0" borderId="0" xfId="2" applyFont="1" applyFill="1" applyAlignment="1" applyProtection="1">
      <alignment vertical="center"/>
    </xf>
    <xf numFmtId="0" fontId="62" fillId="0" borderId="0" xfId="7" applyFont="1"/>
    <xf numFmtId="0" fontId="32" fillId="0" borderId="0" xfId="11" applyFont="1" applyBorder="1" applyAlignment="1">
      <alignment horizontal="center" vertical="center" wrapText="1"/>
    </xf>
    <xf numFmtId="9" fontId="32" fillId="7" borderId="0" xfId="11" applyNumberFormat="1" applyFont="1" applyFill="1" applyBorder="1" applyAlignment="1">
      <alignment horizontal="center" vertical="center" wrapText="1"/>
    </xf>
    <xf numFmtId="9" fontId="32" fillId="0" borderId="0" xfId="11" applyNumberFormat="1" applyFont="1" applyBorder="1" applyAlignment="1">
      <alignment horizontal="center" vertical="center" wrapText="1"/>
    </xf>
    <xf numFmtId="0" fontId="32" fillId="0" borderId="0" xfId="11" applyFont="1" applyFill="1" applyBorder="1" applyAlignment="1">
      <alignment horizontal="center" vertical="center" wrapText="1"/>
    </xf>
    <xf numFmtId="0" fontId="11" fillId="0" borderId="0" xfId="7" applyBorder="1"/>
    <xf numFmtId="0" fontId="7" fillId="0" borderId="0" xfId="7" applyFont="1" applyBorder="1" applyAlignment="1">
      <alignment horizontal="left"/>
    </xf>
    <xf numFmtId="0" fontId="7" fillId="0" borderId="0" xfId="7" applyFont="1" applyFill="1" applyBorder="1" applyAlignment="1">
      <alignment horizontal="left"/>
    </xf>
    <xf numFmtId="165" fontId="24" fillId="5" borderId="0" xfId="7" applyNumberFormat="1" applyFont="1" applyFill="1" applyBorder="1" applyAlignment="1">
      <alignment horizontal="center"/>
    </xf>
    <xf numFmtId="4" fontId="24" fillId="5" borderId="0" xfId="7" applyNumberFormat="1" applyFont="1" applyFill="1" applyBorder="1" applyAlignment="1">
      <alignment horizontal="center"/>
    </xf>
    <xf numFmtId="168" fontId="24" fillId="5" borderId="0" xfId="7" applyNumberFormat="1" applyFont="1" applyFill="1" applyBorder="1" applyAlignment="1">
      <alignment horizontal="center"/>
    </xf>
    <xf numFmtId="0" fontId="11" fillId="0" borderId="0" xfId="7" applyBorder="1" applyAlignment="1">
      <alignment horizontal="center"/>
    </xf>
    <xf numFmtId="0" fontId="20" fillId="0" borderId="0" xfId="7" applyFont="1" applyBorder="1"/>
    <xf numFmtId="0" fontId="11" fillId="0" borderId="0" xfId="7" applyFill="1" applyBorder="1"/>
    <xf numFmtId="1" fontId="24" fillId="5" borderId="0" xfId="7" applyNumberFormat="1" applyFont="1" applyFill="1" applyBorder="1" applyAlignment="1">
      <alignment horizontal="center"/>
    </xf>
    <xf numFmtId="165" fontId="11" fillId="5" borderId="0" xfId="7" applyNumberFormat="1" applyFill="1" applyBorder="1"/>
    <xf numFmtId="0" fontId="11" fillId="5" borderId="0" xfId="7" applyFill="1" applyBorder="1"/>
    <xf numFmtId="0" fontId="58" fillId="0" borderId="0" xfId="4" applyFont="1" applyAlignment="1">
      <alignment horizontal="left"/>
    </xf>
    <xf numFmtId="0" fontId="40" fillId="0" borderId="0" xfId="12" applyFont="1" applyBorder="1" applyAlignment="1">
      <alignment horizontal="left"/>
    </xf>
    <xf numFmtId="0" fontId="11" fillId="0" borderId="0" xfId="4" applyFont="1" applyBorder="1" applyAlignment="1"/>
    <xf numFmtId="0" fontId="11" fillId="0" borderId="0" xfId="4" applyFont="1" applyBorder="1" applyAlignment="1">
      <alignment horizontal="center"/>
    </xf>
    <xf numFmtId="0" fontId="11" fillId="0" borderId="0" xfId="4" applyFont="1" applyBorder="1" applyAlignment="1">
      <alignment vertical="top"/>
    </xf>
    <xf numFmtId="0" fontId="11" fillId="0" borderId="0" xfId="4" applyFont="1" applyBorder="1" applyAlignment="1">
      <alignment horizontal="left" vertical="center"/>
    </xf>
    <xf numFmtId="0" fontId="22" fillId="0" borderId="0" xfId="4" applyFont="1" applyBorder="1" applyAlignment="1">
      <alignment horizontal="center" vertical="top"/>
    </xf>
    <xf numFmtId="0" fontId="15" fillId="0" borderId="0" xfId="4" applyFont="1" applyBorder="1" applyAlignment="1">
      <alignment vertical="top"/>
    </xf>
    <xf numFmtId="0" fontId="11" fillId="0" borderId="0" xfId="4" applyFont="1" applyBorder="1" applyAlignment="1">
      <alignment horizontal="center" vertical="top"/>
    </xf>
    <xf numFmtId="165" fontId="11" fillId="0" borderId="0" xfId="4" applyNumberFormat="1" applyFont="1" applyBorder="1" applyAlignment="1">
      <alignment horizontal="center"/>
    </xf>
    <xf numFmtId="2" fontId="11" fillId="0" borderId="0" xfId="4" applyNumberFormat="1" applyFont="1" applyBorder="1" applyAlignment="1">
      <alignment horizontal="center"/>
    </xf>
    <xf numFmtId="167" fontId="11" fillId="0" borderId="0" xfId="4" applyNumberFormat="1" applyFont="1" applyBorder="1" applyAlignment="1">
      <alignment horizontal="center"/>
    </xf>
    <xf numFmtId="0" fontId="58" fillId="0" borderId="0" xfId="13" quotePrefix="1" applyFont="1" applyFill="1" applyAlignment="1" applyProtection="1">
      <alignment horizontal="left"/>
    </xf>
    <xf numFmtId="0" fontId="11" fillId="0" borderId="15" xfId="13" applyFont="1" applyFill="1" applyBorder="1" applyAlignment="1">
      <alignment horizontal="center"/>
    </xf>
    <xf numFmtId="0" fontId="11" fillId="0" borderId="13" xfId="13" applyFont="1" applyFill="1" applyBorder="1" applyAlignment="1">
      <alignment horizontal="center"/>
    </xf>
    <xf numFmtId="0" fontId="11" fillId="0" borderId="15" xfId="13" applyFont="1" applyFill="1" applyBorder="1" applyAlignment="1" applyProtection="1">
      <alignment horizontal="center"/>
    </xf>
    <xf numFmtId="0" fontId="11" fillId="0" borderId="13" xfId="13" applyFont="1" applyFill="1" applyBorder="1" applyAlignment="1" applyProtection="1">
      <alignment horizontal="center"/>
    </xf>
    <xf numFmtId="0" fontId="11" fillId="0" borderId="14" xfId="13" applyFont="1" applyFill="1" applyBorder="1" applyAlignment="1" applyProtection="1">
      <alignment horizontal="center"/>
    </xf>
    <xf numFmtId="0" fontId="58" fillId="0" borderId="0" xfId="19" applyFont="1" applyFill="1" applyAlignment="1">
      <alignment horizontal="left"/>
    </xf>
    <xf numFmtId="0" fontId="11" fillId="0" borderId="12" xfId="13" quotePrefix="1" applyFont="1" applyFill="1" applyBorder="1" applyAlignment="1" applyProtection="1">
      <alignment horizontal="left"/>
    </xf>
    <xf numFmtId="0" fontId="58" fillId="0" borderId="0" xfId="13" applyFont="1"/>
    <xf numFmtId="0" fontId="58" fillId="0" borderId="0" xfId="13" applyFont="1" applyFill="1" applyAlignment="1" applyProtection="1">
      <alignment horizontal="left"/>
    </xf>
    <xf numFmtId="0" fontId="58" fillId="0" borderId="0" xfId="4" quotePrefix="1" applyFont="1" applyFill="1" applyAlignment="1" applyProtection="1">
      <alignment horizontal="left"/>
    </xf>
    <xf numFmtId="0" fontId="58" fillId="0" borderId="0" xfId="24" applyFont="1"/>
    <xf numFmtId="0" fontId="22" fillId="0" borderId="0" xfId="4" applyFont="1" applyBorder="1" applyAlignment="1" applyProtection="1">
      <alignment horizontal="left"/>
    </xf>
    <xf numFmtId="171" fontId="48" fillId="0" borderId="0" xfId="4" applyNumberFormat="1" applyFont="1" applyBorder="1" applyProtection="1"/>
    <xf numFmtId="0" fontId="11" fillId="0" borderId="0" xfId="19" quotePrefix="1" applyFont="1" applyFill="1" applyBorder="1" applyAlignment="1">
      <alignment horizontal="center"/>
    </xf>
    <xf numFmtId="0" fontId="11" fillId="0" borderId="0" xfId="19" applyFont="1" applyFill="1" applyBorder="1" applyAlignment="1">
      <alignment horizontal="left"/>
    </xf>
    <xf numFmtId="0" fontId="15" fillId="0" borderId="0" xfId="19" applyFont="1" applyFill="1" applyBorder="1" applyAlignment="1" applyProtection="1">
      <alignment horizontal="left"/>
    </xf>
    <xf numFmtId="0" fontId="15" fillId="0" borderId="0" xfId="19" applyFont="1" applyFill="1" applyBorder="1"/>
    <xf numFmtId="0" fontId="15" fillId="0" borderId="0" xfId="19" applyFont="1" applyFill="1" applyBorder="1" applyAlignment="1">
      <alignment horizontal="center"/>
    </xf>
    <xf numFmtId="0" fontId="58" fillId="0" borderId="0" xfId="19" applyFont="1" applyFill="1" applyAlignment="1" applyProtection="1">
      <alignment horizontal="left"/>
    </xf>
    <xf numFmtId="0" fontId="11" fillId="0" borderId="44" xfId="19" quotePrefix="1" applyFont="1" applyFill="1" applyBorder="1" applyAlignment="1">
      <alignment horizontal="left"/>
    </xf>
    <xf numFmtId="0" fontId="58" fillId="0" borderId="0" xfId="4" quotePrefix="1" applyFont="1" applyAlignment="1">
      <alignment horizontal="left"/>
    </xf>
    <xf numFmtId="0" fontId="58" fillId="0" borderId="0" xfId="19" applyFont="1" applyFill="1"/>
    <xf numFmtId="0" fontId="22" fillId="0" borderId="0" xfId="4" applyFont="1" applyBorder="1"/>
    <xf numFmtId="0" fontId="15" fillId="0" borderId="0" xfId="4" applyFont="1" applyBorder="1" applyAlignment="1">
      <alignment horizontal="left"/>
    </xf>
    <xf numFmtId="1" fontId="11" fillId="0" borderId="0" xfId="4" applyNumberFormat="1" applyBorder="1" applyAlignment="1">
      <alignment horizontal="center"/>
    </xf>
    <xf numFmtId="0" fontId="11" fillId="0" borderId="0" xfId="4" applyBorder="1" applyAlignment="1">
      <alignment horizontal="center"/>
    </xf>
    <xf numFmtId="0" fontId="11" fillId="0" borderId="0" xfId="4" applyFont="1" applyBorder="1"/>
    <xf numFmtId="0" fontId="15" fillId="0" borderId="16" xfId="4" applyFont="1" applyBorder="1" applyAlignment="1"/>
    <xf numFmtId="0" fontId="15" fillId="0" borderId="10" xfId="4" applyFont="1" applyBorder="1" applyAlignment="1"/>
    <xf numFmtId="0" fontId="15" fillId="0" borderId="44" xfId="13" applyFont="1" applyBorder="1"/>
    <xf numFmtId="0" fontId="15" fillId="0" borderId="34" xfId="13" applyFont="1" applyBorder="1"/>
    <xf numFmtId="0" fontId="11" fillId="0" borderId="4" xfId="4" applyBorder="1" applyAlignment="1">
      <alignment horizontal="center"/>
    </xf>
    <xf numFmtId="0" fontId="11" fillId="0" borderId="12" xfId="13" applyFont="1" applyBorder="1"/>
    <xf numFmtId="0" fontId="11" fillId="0" borderId="34" xfId="13" applyFont="1" applyBorder="1"/>
    <xf numFmtId="0" fontId="11" fillId="0" borderId="35" xfId="4" applyBorder="1" applyAlignment="1">
      <alignment horizontal="center"/>
    </xf>
    <xf numFmtId="0" fontId="11" fillId="0" borderId="36" xfId="4" applyBorder="1" applyAlignment="1">
      <alignment horizontal="center"/>
    </xf>
    <xf numFmtId="0" fontId="11" fillId="0" borderId="14" xfId="4" applyBorder="1" applyAlignment="1">
      <alignment horizontal="center"/>
    </xf>
    <xf numFmtId="0" fontId="22" fillId="0" borderId="0" xfId="4" applyFont="1"/>
    <xf numFmtId="0" fontId="26" fillId="0" borderId="0" xfId="4" applyFont="1" applyFill="1" applyBorder="1" applyAlignment="1">
      <alignment horizontal="center"/>
    </xf>
    <xf numFmtId="0" fontId="53" fillId="0" borderId="34" xfId="4" applyFont="1" applyBorder="1" applyAlignment="1">
      <alignment horizontal="center"/>
    </xf>
    <xf numFmtId="0" fontId="22" fillId="0" borderId="12" xfId="13" applyFont="1" applyBorder="1"/>
    <xf numFmtId="0" fontId="53" fillId="0" borderId="0" xfId="4" applyFont="1" applyFill="1" applyBorder="1" applyAlignment="1">
      <alignment horizontal="center"/>
    </xf>
    <xf numFmtId="0" fontId="53" fillId="0" borderId="0" xfId="4" applyFont="1" applyBorder="1" applyAlignment="1">
      <alignment horizontal="center"/>
    </xf>
    <xf numFmtId="0" fontId="15" fillId="0" borderId="4" xfId="4" applyFont="1" applyBorder="1" applyAlignment="1">
      <alignment horizontal="left"/>
    </xf>
    <xf numFmtId="2" fontId="11" fillId="17" borderId="15" xfId="33" applyNumberFormat="1" applyFont="1" applyFill="1" applyBorder="1"/>
    <xf numFmtId="2" fontId="11" fillId="0" borderId="0" xfId="4" applyNumberFormat="1" applyFont="1" applyFill="1" applyBorder="1" applyAlignment="1">
      <alignment horizontal="center"/>
    </xf>
    <xf numFmtId="2" fontId="11" fillId="18" borderId="12" xfId="33" applyNumberFormat="1" applyFont="1" applyFill="1" applyBorder="1" applyAlignment="1">
      <alignment horizontal="center"/>
    </xf>
    <xf numFmtId="2" fontId="11" fillId="17" borderId="13" xfId="33" applyNumberFormat="1" applyFont="1" applyFill="1" applyBorder="1"/>
    <xf numFmtId="2" fontId="11" fillId="19" borderId="12" xfId="33" applyNumberFormat="1" applyFont="1" applyFill="1" applyBorder="1" applyAlignment="1">
      <alignment horizontal="center"/>
    </xf>
    <xf numFmtId="1" fontId="11" fillId="17" borderId="5" xfId="13" applyNumberFormat="1" applyFont="1" applyFill="1" applyBorder="1" applyAlignment="1">
      <alignment horizontal="center"/>
    </xf>
    <xf numFmtId="2" fontId="11" fillId="19" borderId="4" xfId="33" applyNumberFormat="1" applyFont="1" applyFill="1" applyBorder="1" applyAlignment="1">
      <alignment horizontal="center"/>
    </xf>
    <xf numFmtId="2" fontId="11" fillId="19" borderId="35" xfId="33" applyNumberFormat="1" applyFont="1" applyFill="1" applyBorder="1" applyAlignment="1">
      <alignment horizontal="center"/>
    </xf>
    <xf numFmtId="2" fontId="11" fillId="20" borderId="4" xfId="33" applyNumberFormat="1" applyFont="1" applyFill="1" applyBorder="1" applyAlignment="1">
      <alignment horizontal="center"/>
    </xf>
    <xf numFmtId="2" fontId="15" fillId="21" borderId="16" xfId="33" applyNumberFormat="1" applyFont="1" applyFill="1" applyBorder="1" applyAlignment="1">
      <alignment horizontal="center"/>
    </xf>
    <xf numFmtId="2" fontId="11" fillId="22" borderId="4" xfId="33" applyNumberFormat="1" applyFont="1" applyFill="1" applyBorder="1" applyAlignment="1">
      <alignment horizontal="center"/>
    </xf>
    <xf numFmtId="2" fontId="11" fillId="17" borderId="13" xfId="33" applyNumberFormat="1" applyFont="1" applyFill="1" applyBorder="1" applyProtection="1">
      <protection hidden="1"/>
    </xf>
    <xf numFmtId="2" fontId="11" fillId="21" borderId="16" xfId="33" applyNumberFormat="1" applyFont="1" applyFill="1" applyBorder="1" applyAlignment="1">
      <alignment horizontal="center"/>
    </xf>
    <xf numFmtId="2" fontId="11" fillId="23" borderId="15" xfId="33" applyNumberFormat="1" applyFont="1" applyFill="1" applyBorder="1"/>
    <xf numFmtId="2" fontId="11" fillId="23" borderId="13" xfId="33" applyNumberFormat="1" applyFont="1" applyFill="1" applyBorder="1"/>
    <xf numFmtId="2" fontId="11" fillId="21" borderId="12" xfId="33" applyNumberFormat="1" applyFont="1" applyFill="1" applyBorder="1" applyAlignment="1">
      <alignment horizontal="center"/>
    </xf>
    <xf numFmtId="2" fontId="11" fillId="21" borderId="4" xfId="33" applyNumberFormat="1" applyFont="1" applyFill="1" applyBorder="1" applyAlignment="1">
      <alignment horizontal="center"/>
    </xf>
    <xf numFmtId="2" fontId="11" fillId="3" borderId="13" xfId="33" applyNumberFormat="1" applyFont="1" applyFill="1" applyBorder="1"/>
    <xf numFmtId="2" fontId="11" fillId="11" borderId="4" xfId="33" applyNumberFormat="1" applyFont="1" applyFill="1" applyBorder="1" applyAlignment="1">
      <alignment horizontal="center"/>
    </xf>
    <xf numFmtId="0" fontId="15" fillId="0" borderId="14" xfId="4" applyFont="1" applyBorder="1"/>
    <xf numFmtId="0" fontId="11" fillId="0" borderId="38" xfId="4" applyBorder="1"/>
    <xf numFmtId="0" fontId="53" fillId="0" borderId="35" xfId="4" applyFont="1" applyBorder="1"/>
    <xf numFmtId="0" fontId="53" fillId="0" borderId="36" xfId="4" applyFont="1" applyBorder="1"/>
    <xf numFmtId="0" fontId="20" fillId="5" borderId="9" xfId="33" applyFill="1" applyBorder="1" applyAlignment="1">
      <alignment horizontal="left"/>
    </xf>
    <xf numFmtId="165" fontId="11" fillId="0" borderId="0" xfId="33" quotePrefix="1" applyNumberFormat="1" applyFont="1" applyProtection="1">
      <protection hidden="1"/>
    </xf>
    <xf numFmtId="165" fontId="20" fillId="0" borderId="0" xfId="33" applyNumberFormat="1" applyFont="1" applyProtection="1">
      <protection hidden="1"/>
    </xf>
    <xf numFmtId="0" fontId="20" fillId="24" borderId="9" xfId="33" applyFill="1" applyBorder="1" applyAlignment="1">
      <alignment horizontal="left"/>
    </xf>
    <xf numFmtId="0" fontId="20" fillId="25" borderId="9" xfId="33" applyFill="1" applyBorder="1" applyAlignment="1">
      <alignment horizontal="left"/>
    </xf>
    <xf numFmtId="0" fontId="20" fillId="3" borderId="9" xfId="33" applyFill="1" applyBorder="1" applyAlignment="1">
      <alignment horizontal="left"/>
    </xf>
    <xf numFmtId="0" fontId="9" fillId="0" borderId="0" xfId="2" applyFont="1" applyAlignment="1" applyProtection="1"/>
    <xf numFmtId="0" fontId="20" fillId="11" borderId="9" xfId="33" applyFill="1" applyBorder="1" applyAlignment="1">
      <alignment horizontal="left"/>
    </xf>
    <xf numFmtId="165" fontId="20" fillId="0" borderId="0" xfId="33" applyNumberFormat="1" applyFont="1" applyBorder="1" applyProtection="1">
      <protection hidden="1"/>
    </xf>
    <xf numFmtId="0" fontId="20" fillId="26" borderId="9" xfId="33" applyFill="1" applyBorder="1" applyAlignment="1">
      <alignment horizontal="left"/>
    </xf>
    <xf numFmtId="0" fontId="20" fillId="27" borderId="9" xfId="33" applyFill="1" applyBorder="1"/>
    <xf numFmtId="0" fontId="20" fillId="0" borderId="0" xfId="33"/>
    <xf numFmtId="0" fontId="15" fillId="0" borderId="12" xfId="4" applyFont="1" applyBorder="1" applyAlignment="1"/>
    <xf numFmtId="0" fontId="15" fillId="0" borderId="34" xfId="4" applyFont="1" applyBorder="1" applyAlignment="1"/>
    <xf numFmtId="0" fontId="11" fillId="0" borderId="12" xfId="4" applyBorder="1" applyAlignment="1">
      <alignment horizontal="center"/>
    </xf>
    <xf numFmtId="0" fontId="11" fillId="0" borderId="34" xfId="4" applyBorder="1" applyAlignment="1">
      <alignment horizontal="center"/>
    </xf>
    <xf numFmtId="0" fontId="53" fillId="0" borderId="36" xfId="4" applyFont="1" applyBorder="1" applyAlignment="1">
      <alignment horizontal="center"/>
    </xf>
    <xf numFmtId="0" fontId="15" fillId="0" borderId="0" xfId="4" applyFont="1" applyBorder="1" applyAlignment="1"/>
    <xf numFmtId="0" fontId="22" fillId="0" borderId="0" xfId="4" applyFont="1" applyBorder="1" applyAlignment="1">
      <alignment horizontal="left"/>
    </xf>
    <xf numFmtId="165" fontId="15" fillId="0" borderId="0" xfId="34" applyNumberFormat="1" applyFont="1" applyBorder="1" applyAlignment="1" applyProtection="1">
      <alignment horizontal="left"/>
    </xf>
    <xf numFmtId="2" fontId="15" fillId="0" borderId="0" xfId="34" applyNumberFormat="1" applyFont="1" applyBorder="1" applyAlignment="1" applyProtection="1">
      <alignment horizontal="left"/>
    </xf>
    <xf numFmtId="165" fontId="11" fillId="0" borderId="0" xfId="4" applyNumberFormat="1" applyFont="1" applyFill="1" applyBorder="1" applyAlignment="1">
      <alignment horizontal="center"/>
    </xf>
    <xf numFmtId="0" fontId="11" fillId="0" borderId="0" xfId="4" applyFont="1" applyBorder="1" applyAlignment="1">
      <alignment horizontal="left"/>
    </xf>
    <xf numFmtId="2" fontId="9" fillId="0" borderId="0" xfId="2" quotePrefix="1" applyNumberFormat="1" applyFill="1" applyAlignment="1" applyProtection="1">
      <alignment horizontal="left"/>
    </xf>
    <xf numFmtId="0" fontId="25" fillId="0" borderId="4" xfId="4" applyFont="1" applyBorder="1" applyAlignment="1">
      <alignment horizontal="center"/>
    </xf>
    <xf numFmtId="0" fontId="25" fillId="0" borderId="5" xfId="4" applyFont="1" applyBorder="1" applyAlignment="1">
      <alignment horizontal="center"/>
    </xf>
    <xf numFmtId="0" fontId="25" fillId="0" borderId="0" xfId="4" applyFont="1" applyBorder="1" applyAlignment="1">
      <alignment horizontal="center"/>
    </xf>
    <xf numFmtId="0" fontId="22" fillId="0" borderId="44" xfId="4" applyFont="1" applyBorder="1"/>
    <xf numFmtId="165" fontId="53" fillId="0" borderId="0" xfId="4" applyNumberFormat="1" applyFont="1" applyFill="1" applyBorder="1" applyAlignment="1">
      <alignment horizontal="center"/>
    </xf>
    <xf numFmtId="165" fontId="53" fillId="0" borderId="5" xfId="4" applyNumberFormat="1" applyFont="1" applyFill="1" applyBorder="1" applyAlignment="1">
      <alignment horizontal="center"/>
    </xf>
    <xf numFmtId="0" fontId="53" fillId="0" borderId="0" xfId="4" applyFont="1" applyFill="1" applyBorder="1"/>
    <xf numFmtId="0" fontId="53" fillId="0" borderId="5" xfId="4" applyFont="1" applyFill="1" applyBorder="1"/>
    <xf numFmtId="0" fontId="53" fillId="0" borderId="5" xfId="4" applyFont="1" applyFill="1" applyBorder="1" applyAlignment="1">
      <alignment horizontal="center"/>
    </xf>
    <xf numFmtId="2" fontId="53" fillId="0" borderId="0" xfId="4" applyNumberFormat="1" applyFont="1" applyFill="1" applyBorder="1" applyAlignment="1">
      <alignment horizontal="center"/>
    </xf>
    <xf numFmtId="2" fontId="53" fillId="0" borderId="5" xfId="4" applyNumberFormat="1" applyFont="1" applyFill="1" applyBorder="1" applyAlignment="1">
      <alignment horizontal="center"/>
    </xf>
    <xf numFmtId="2" fontId="53" fillId="0" borderId="0" xfId="4" applyNumberFormat="1" applyFont="1" applyBorder="1" applyAlignment="1">
      <alignment horizontal="center"/>
    </xf>
    <xf numFmtId="2" fontId="53" fillId="0" borderId="5" xfId="4" applyNumberFormat="1" applyFont="1" applyBorder="1" applyAlignment="1">
      <alignment horizontal="center"/>
    </xf>
    <xf numFmtId="0" fontId="11" fillId="0" borderId="36" xfId="4" applyBorder="1"/>
    <xf numFmtId="0" fontId="9" fillId="0" borderId="0" xfId="2" quotePrefix="1" applyAlignment="1" applyProtection="1"/>
    <xf numFmtId="0" fontId="25" fillId="0" borderId="0" xfId="4" applyFont="1" applyFill="1" applyBorder="1"/>
    <xf numFmtId="1" fontId="53" fillId="0" borderId="0" xfId="4" applyNumberFormat="1" applyFont="1" applyFill="1" applyBorder="1"/>
    <xf numFmtId="1" fontId="53" fillId="0" borderId="0" xfId="4" applyNumberFormat="1" applyFont="1" applyFill="1" applyBorder="1" applyAlignment="1">
      <alignment horizontal="center"/>
    </xf>
    <xf numFmtId="1" fontId="53" fillId="0" borderId="5" xfId="4" applyNumberFormat="1" applyFont="1" applyFill="1" applyBorder="1" applyAlignment="1">
      <alignment horizontal="center"/>
    </xf>
    <xf numFmtId="165" fontId="53" fillId="0" borderId="0" xfId="4" applyNumberFormat="1" applyFont="1" applyFill="1" applyBorder="1"/>
    <xf numFmtId="0" fontId="11" fillId="0" borderId="38" xfId="4" applyBorder="1" applyAlignment="1">
      <alignment horizontal="center"/>
    </xf>
    <xf numFmtId="165" fontId="11" fillId="0" borderId="36" xfId="4" applyNumberFormat="1" applyBorder="1" applyAlignment="1">
      <alignment horizontal="center"/>
    </xf>
    <xf numFmtId="0" fontId="53" fillId="0" borderId="38" xfId="4" applyFont="1" applyBorder="1" applyAlignment="1">
      <alignment horizontal="center"/>
    </xf>
    <xf numFmtId="2" fontId="53" fillId="0" borderId="0" xfId="4" applyNumberFormat="1" applyFont="1" applyFill="1" applyBorder="1"/>
    <xf numFmtId="0" fontId="11" fillId="0" borderId="9" xfId="4" applyBorder="1"/>
    <xf numFmtId="0" fontId="15" fillId="0" borderId="0" xfId="4" applyFont="1" applyBorder="1" applyAlignment="1">
      <alignment horizontal="center"/>
    </xf>
    <xf numFmtId="0" fontId="26" fillId="0" borderId="12" xfId="4" applyFont="1" applyBorder="1"/>
    <xf numFmtId="0" fontId="26" fillId="0" borderId="0" xfId="4" applyFont="1" applyBorder="1"/>
    <xf numFmtId="170" fontId="53" fillId="0" borderId="0" xfId="4" applyNumberFormat="1" applyFont="1" applyBorder="1" applyAlignment="1">
      <alignment horizontal="center"/>
    </xf>
    <xf numFmtId="167" fontId="53" fillId="0" borderId="0" xfId="4" applyNumberFormat="1" applyFont="1" applyBorder="1" applyAlignment="1">
      <alignment horizontal="center"/>
    </xf>
    <xf numFmtId="166" fontId="53" fillId="0" borderId="4" xfId="4" applyNumberFormat="1" applyFont="1" applyBorder="1" applyAlignment="1">
      <alignment horizontal="center"/>
    </xf>
    <xf numFmtId="0" fontId="15" fillId="0" borderId="13" xfId="13" applyFont="1" applyFill="1" applyBorder="1" applyAlignment="1" applyProtection="1">
      <alignment horizontal="left"/>
    </xf>
    <xf numFmtId="0" fontId="11" fillId="0" borderId="35" xfId="4" applyBorder="1"/>
    <xf numFmtId="0" fontId="11" fillId="0" borderId="0" xfId="4" quotePrefix="1" applyFont="1" applyAlignment="1">
      <alignment horizontal="left"/>
    </xf>
    <xf numFmtId="0" fontId="15" fillId="0" borderId="16" xfId="19" applyFont="1" applyFill="1" applyBorder="1" applyAlignment="1" applyProtection="1">
      <alignment horizontal="center"/>
    </xf>
    <xf numFmtId="0" fontId="11" fillId="0" borderId="12" xfId="19" applyFont="1" applyFill="1" applyBorder="1" applyAlignment="1" applyProtection="1">
      <alignment horizontal="center"/>
    </xf>
    <xf numFmtId="0" fontId="11" fillId="0" borderId="35" xfId="19" applyFont="1" applyFill="1" applyBorder="1" applyAlignment="1" applyProtection="1">
      <alignment horizontal="center"/>
    </xf>
    <xf numFmtId="0" fontId="11" fillId="0" borderId="5" xfId="19" quotePrefix="1" applyFont="1" applyFill="1" applyBorder="1" applyAlignment="1">
      <alignment horizontal="center"/>
    </xf>
    <xf numFmtId="2" fontId="11" fillId="0" borderId="12" xfId="19" applyNumberFormat="1" applyFont="1" applyFill="1" applyBorder="1" applyAlignment="1" applyProtection="1">
      <alignment horizontal="center"/>
    </xf>
    <xf numFmtId="0" fontId="17" fillId="0" borderId="16" xfId="28" applyFill="1" applyBorder="1"/>
    <xf numFmtId="0" fontId="17" fillId="0" borderId="11" xfId="28" quotePrefix="1" applyFill="1" applyBorder="1" applyAlignment="1">
      <alignment horizontal="center"/>
    </xf>
    <xf numFmtId="0" fontId="11" fillId="0" borderId="15" xfId="19" applyFont="1" applyFill="1" applyBorder="1" applyAlignment="1" applyProtection="1">
      <alignment horizontal="center"/>
    </xf>
    <xf numFmtId="0" fontId="11" fillId="0" borderId="5" xfId="4" applyFont="1" applyFill="1" applyBorder="1" applyAlignment="1" applyProtection="1">
      <alignment horizontal="center"/>
    </xf>
    <xf numFmtId="0" fontId="11" fillId="0" borderId="13" xfId="19" applyFont="1" applyFill="1" applyBorder="1" applyAlignment="1" applyProtection="1">
      <alignment horizontal="center"/>
    </xf>
    <xf numFmtId="0" fontId="15" fillId="0" borderId="5" xfId="4" applyFont="1" applyFill="1" applyBorder="1" applyAlignment="1" applyProtection="1">
      <alignment horizontal="center"/>
    </xf>
    <xf numFmtId="0" fontId="22" fillId="0" borderId="4" xfId="4" applyFont="1" applyFill="1" applyBorder="1"/>
    <xf numFmtId="166" fontId="11" fillId="0" borderId="13" xfId="4" applyNumberFormat="1" applyFont="1" applyFill="1" applyBorder="1" applyAlignment="1" applyProtection="1">
      <alignment horizontal="center"/>
    </xf>
    <xf numFmtId="166" fontId="11" fillId="0" borderId="14" xfId="4" applyNumberFormat="1" applyFont="1" applyFill="1" applyBorder="1" applyAlignment="1" applyProtection="1">
      <alignment horizontal="center"/>
    </xf>
    <xf numFmtId="0" fontId="11" fillId="0" borderId="4" xfId="4" applyFill="1" applyBorder="1"/>
    <xf numFmtId="166" fontId="11" fillId="6" borderId="4" xfId="13" applyNumberFormat="1" applyFont="1" applyFill="1" applyBorder="1" applyAlignment="1" applyProtection="1">
      <alignment horizontal="center"/>
    </xf>
    <xf numFmtId="0" fontId="11" fillId="0" borderId="44" xfId="4" applyBorder="1" applyAlignment="1">
      <alignment horizontal="center"/>
    </xf>
    <xf numFmtId="0" fontId="15" fillId="0" borderId="4" xfId="4" applyFont="1" applyFill="1" applyBorder="1" applyAlignment="1">
      <alignment horizontal="left"/>
    </xf>
    <xf numFmtId="0" fontId="15" fillId="0" borderId="4" xfId="4" applyFont="1" applyFill="1" applyBorder="1"/>
    <xf numFmtId="0" fontId="65" fillId="0" borderId="0" xfId="35" applyFont="1" applyFill="1" applyBorder="1" applyAlignment="1"/>
    <xf numFmtId="2" fontId="11" fillId="0" borderId="0" xfId="4" applyNumberFormat="1" applyBorder="1" applyAlignment="1">
      <alignment horizontal="center"/>
    </xf>
    <xf numFmtId="2" fontId="11" fillId="0" borderId="5" xfId="4" applyNumberFormat="1" applyBorder="1" applyAlignment="1">
      <alignment horizontal="center"/>
    </xf>
    <xf numFmtId="166" fontId="11" fillId="0" borderId="0" xfId="4" applyNumberFormat="1" applyBorder="1" applyAlignment="1">
      <alignment horizontal="center"/>
    </xf>
    <xf numFmtId="166" fontId="11" fillId="0" borderId="5" xfId="4" applyNumberFormat="1" applyBorder="1" applyAlignment="1">
      <alignment horizontal="center"/>
    </xf>
    <xf numFmtId="1" fontId="11" fillId="0" borderId="5" xfId="4" applyNumberFormat="1" applyBorder="1" applyAlignment="1">
      <alignment horizontal="center"/>
    </xf>
    <xf numFmtId="0" fontId="22" fillId="0" borderId="0" xfId="4" quotePrefix="1" applyFont="1" applyBorder="1"/>
    <xf numFmtId="0" fontId="40" fillId="0" borderId="0" xfId="4" applyFont="1" applyBorder="1"/>
    <xf numFmtId="0" fontId="15" fillId="0" borderId="44" xfId="4" applyFont="1" applyBorder="1" applyAlignment="1"/>
    <xf numFmtId="0" fontId="15" fillId="0" borderId="12" xfId="4" applyFont="1" applyBorder="1" applyAlignment="1">
      <alignment horizontal="center"/>
    </xf>
    <xf numFmtId="0" fontId="15" fillId="0" borderId="34" xfId="4" applyFont="1" applyBorder="1"/>
    <xf numFmtId="0" fontId="11" fillId="0" borderId="36" xfId="4" applyBorder="1" applyAlignment="1">
      <alignment horizontal="center" vertical="center"/>
    </xf>
    <xf numFmtId="0" fontId="11" fillId="0" borderId="34" xfId="4" applyFont="1" applyBorder="1" applyAlignment="1">
      <alignment horizontal="center"/>
    </xf>
    <xf numFmtId="0" fontId="26" fillId="0" borderId="44" xfId="4" applyFont="1" applyBorder="1"/>
    <xf numFmtId="1" fontId="53" fillId="0" borderId="0" xfId="4" applyNumberFormat="1" applyFont="1" applyBorder="1" applyAlignment="1">
      <alignment horizontal="center"/>
    </xf>
    <xf numFmtId="1" fontId="53" fillId="0" borderId="5" xfId="4" applyNumberFormat="1" applyFont="1" applyBorder="1" applyAlignment="1">
      <alignment horizontal="center"/>
    </xf>
    <xf numFmtId="166" fontId="53" fillId="0" borderId="0" xfId="4" applyNumberFormat="1" applyFont="1" applyBorder="1" applyAlignment="1">
      <alignment horizontal="center"/>
    </xf>
    <xf numFmtId="166" fontId="26" fillId="0" borderId="0" xfId="4" applyNumberFormat="1" applyFont="1" applyBorder="1" applyAlignment="1">
      <alignment horizontal="left"/>
    </xf>
    <xf numFmtId="0" fontId="15" fillId="0" borderId="13" xfId="4" applyNumberFormat="1" applyFont="1" applyBorder="1" applyAlignment="1">
      <alignment horizontal="left"/>
    </xf>
    <xf numFmtId="0" fontId="11" fillId="0" borderId="13" xfId="13" applyFont="1" applyFill="1" applyBorder="1" applyAlignment="1" applyProtection="1">
      <alignment horizontal="left"/>
    </xf>
    <xf numFmtId="1" fontId="11" fillId="0" borderId="0" xfId="4" applyNumberFormat="1" applyFont="1" applyFill="1" applyBorder="1" applyAlignment="1" applyProtection="1">
      <alignment horizontal="center"/>
    </xf>
    <xf numFmtId="2" fontId="11" fillId="0" borderId="0" xfId="4" applyNumberFormat="1" applyFont="1" applyFill="1" applyBorder="1" applyAlignment="1" applyProtection="1">
      <alignment horizontal="center"/>
    </xf>
    <xf numFmtId="0" fontId="22" fillId="0" borderId="15" xfId="19" quotePrefix="1" applyFont="1" applyFill="1" applyBorder="1" applyAlignment="1">
      <alignment horizontal="left"/>
    </xf>
    <xf numFmtId="2" fontId="11" fillId="0" borderId="15" xfId="19" applyNumberFormat="1" applyFont="1" applyFill="1" applyBorder="1" applyAlignment="1" applyProtection="1">
      <alignment horizontal="center"/>
    </xf>
    <xf numFmtId="166" fontId="11" fillId="0" borderId="13" xfId="19" applyNumberFormat="1" applyFont="1" applyFill="1" applyBorder="1" applyAlignment="1" applyProtection="1">
      <alignment horizontal="center"/>
    </xf>
    <xf numFmtId="166" fontId="11" fillId="0" borderId="14" xfId="19" applyNumberFormat="1" applyFont="1" applyFill="1" applyBorder="1" applyAlignment="1" applyProtection="1">
      <alignment horizontal="center"/>
    </xf>
    <xf numFmtId="0" fontId="17" fillId="0" borderId="11" xfId="28" quotePrefix="1" applyFont="1" applyFill="1" applyBorder="1" applyAlignment="1">
      <alignment horizontal="center"/>
    </xf>
    <xf numFmtId="0" fontId="14" fillId="0" borderId="13" xfId="29" applyFont="1" applyFill="1" applyBorder="1" applyAlignment="1">
      <alignment horizontal="left" wrapText="1"/>
    </xf>
    <xf numFmtId="174" fontId="51" fillId="0" borderId="5" xfId="28" applyNumberFormat="1" applyFont="1" applyBorder="1" applyAlignment="1">
      <alignment horizontal="center"/>
    </xf>
    <xf numFmtId="0" fontId="16" fillId="0" borderId="14" xfId="29" applyFont="1" applyFill="1" applyBorder="1" applyAlignment="1">
      <alignment horizontal="left" wrapText="1"/>
    </xf>
    <xf numFmtId="174" fontId="11" fillId="0" borderId="36" xfId="28" applyNumberFormat="1" applyFont="1" applyBorder="1" applyAlignment="1">
      <alignment horizontal="center"/>
    </xf>
    <xf numFmtId="0" fontId="22" fillId="0" borderId="35" xfId="4" applyFont="1" applyFill="1" applyBorder="1"/>
    <xf numFmtId="0" fontId="23" fillId="0" borderId="0" xfId="30" applyFont="1" applyAlignment="1">
      <alignment horizontal="left"/>
    </xf>
    <xf numFmtId="0" fontId="12" fillId="0" borderId="0" xfId="30" applyFont="1" applyAlignment="1">
      <alignment vertical="center"/>
    </xf>
    <xf numFmtId="0" fontId="45" fillId="0" borderId="0" xfId="30" applyFont="1"/>
    <xf numFmtId="0" fontId="68" fillId="0" borderId="15" xfId="30" applyFont="1" applyBorder="1" applyAlignment="1">
      <alignment vertical="center"/>
    </xf>
    <xf numFmtId="0" fontId="13" fillId="0" borderId="15" xfId="30" applyFont="1" applyBorder="1" applyAlignment="1">
      <alignment horizontal="center" vertical="center"/>
    </xf>
    <xf numFmtId="0" fontId="22" fillId="0" borderId="15" xfId="30" applyFont="1" applyBorder="1" applyAlignment="1">
      <alignment horizontal="center" vertical="center"/>
    </xf>
    <xf numFmtId="0" fontId="68" fillId="0" borderId="4" xfId="30" applyFont="1" applyBorder="1" applyAlignment="1">
      <alignment vertical="center"/>
    </xf>
    <xf numFmtId="0" fontId="13" fillId="0" borderId="13" xfId="30" applyFont="1" applyBorder="1" applyAlignment="1">
      <alignment horizontal="center" vertical="center"/>
    </xf>
    <xf numFmtId="0" fontId="69" fillId="0" borderId="4" xfId="30" applyFont="1" applyBorder="1" applyAlignment="1">
      <alignment vertical="center"/>
    </xf>
    <xf numFmtId="0" fontId="69" fillId="0" borderId="13" xfId="30" applyFont="1" applyBorder="1" applyAlignment="1">
      <alignment horizontal="center" vertical="center"/>
    </xf>
    <xf numFmtId="0" fontId="69" fillId="0" borderId="4" xfId="30" applyFont="1" applyBorder="1" applyAlignment="1">
      <alignment vertical="center" wrapText="1"/>
    </xf>
    <xf numFmtId="0" fontId="11" fillId="0" borderId="14" xfId="30" applyBorder="1"/>
    <xf numFmtId="0" fontId="45" fillId="0" borderId="0" xfId="30" applyFont="1" applyAlignment="1">
      <alignment vertical="center"/>
    </xf>
    <xf numFmtId="0" fontId="45" fillId="0" borderId="12" xfId="30" applyFont="1" applyBorder="1" applyAlignment="1">
      <alignment horizontal="left" vertical="center"/>
    </xf>
    <xf numFmtId="0" fontId="68" fillId="0" borderId="13" xfId="30" applyFont="1" applyBorder="1" applyAlignment="1">
      <alignment vertical="center"/>
    </xf>
    <xf numFmtId="0" fontId="13" fillId="0" borderId="4" xfId="30" applyFont="1" applyBorder="1" applyAlignment="1">
      <alignment horizontal="center" vertical="center"/>
    </xf>
    <xf numFmtId="0" fontId="13" fillId="0" borderId="0" xfId="30" applyFont="1" applyBorder="1" applyAlignment="1">
      <alignment horizontal="center" vertical="center"/>
    </xf>
    <xf numFmtId="0" fontId="69" fillId="0" borderId="13" xfId="30" applyFont="1" applyBorder="1" applyAlignment="1">
      <alignment vertical="center"/>
    </xf>
    <xf numFmtId="0" fontId="69" fillId="0" borderId="4" xfId="30" applyFont="1" applyBorder="1" applyAlignment="1">
      <alignment horizontal="center" vertical="center"/>
    </xf>
    <xf numFmtId="0" fontId="69" fillId="0" borderId="0" xfId="30" applyFont="1" applyBorder="1" applyAlignment="1">
      <alignment horizontal="center" vertical="center"/>
    </xf>
    <xf numFmtId="0" fontId="69" fillId="0" borderId="5" xfId="30" applyFont="1" applyBorder="1" applyAlignment="1">
      <alignment horizontal="center" vertical="center"/>
    </xf>
    <xf numFmtId="0" fontId="69" fillId="0" borderId="13" xfId="30" applyFont="1" applyBorder="1" applyAlignment="1">
      <alignment vertical="center" wrapText="1"/>
    </xf>
    <xf numFmtId="0" fontId="45" fillId="0" borderId="14" xfId="30" applyFont="1" applyBorder="1"/>
    <xf numFmtId="0" fontId="45" fillId="0" borderId="35" xfId="30" applyFont="1" applyBorder="1"/>
    <xf numFmtId="0" fontId="45" fillId="0" borderId="38" xfId="30" applyFont="1" applyBorder="1"/>
    <xf numFmtId="0" fontId="45" fillId="0" borderId="36" xfId="30" applyFont="1" applyBorder="1"/>
    <xf numFmtId="0" fontId="45" fillId="0" borderId="12" xfId="30" applyFont="1" applyBorder="1" applyAlignment="1">
      <alignment horizontal="left" vertical="center" wrapText="1"/>
    </xf>
    <xf numFmtId="0" fontId="69" fillId="0" borderId="35" xfId="30" applyFont="1" applyBorder="1" applyAlignment="1">
      <alignment vertical="center"/>
    </xf>
    <xf numFmtId="0" fontId="69" fillId="0" borderId="35" xfId="30" applyFont="1" applyBorder="1" applyAlignment="1">
      <alignment horizontal="center" vertical="center"/>
    </xf>
    <xf numFmtId="0" fontId="69" fillId="0" borderId="36" xfId="30" applyFont="1" applyBorder="1" applyAlignment="1">
      <alignment horizontal="center" vertical="center"/>
    </xf>
    <xf numFmtId="0" fontId="70" fillId="0" borderId="15" xfId="30" applyFont="1" applyBorder="1" applyAlignment="1">
      <alignment vertical="center"/>
    </xf>
    <xf numFmtId="0" fontId="71" fillId="0" borderId="15" xfId="30" applyFont="1" applyBorder="1" applyAlignment="1">
      <alignment horizontal="center" vertical="center"/>
    </xf>
    <xf numFmtId="0" fontId="69" fillId="0" borderId="12" xfId="30" applyFont="1" applyBorder="1" applyAlignment="1">
      <alignment vertical="center"/>
    </xf>
    <xf numFmtId="0" fontId="73" fillId="0" borderId="12" xfId="30" applyFont="1" applyBorder="1" applyAlignment="1">
      <alignment horizontal="left" vertical="center" wrapText="1"/>
    </xf>
    <xf numFmtId="0" fontId="69" fillId="0" borderId="44" xfId="30" applyFont="1" applyBorder="1" applyAlignment="1">
      <alignment horizontal="center" vertical="center" wrapText="1"/>
    </xf>
    <xf numFmtId="0" fontId="69" fillId="0" borderId="34" xfId="30" applyFont="1" applyBorder="1" applyAlignment="1">
      <alignment horizontal="center" vertical="center" wrapText="1"/>
    </xf>
    <xf numFmtId="0" fontId="69" fillId="0" borderId="4" xfId="30" applyFont="1" applyBorder="1" applyAlignment="1">
      <alignment horizontal="center" vertical="center" wrapText="1"/>
    </xf>
    <xf numFmtId="0" fontId="69" fillId="0" borderId="0" xfId="30" applyFont="1" applyBorder="1" applyAlignment="1">
      <alignment horizontal="center" vertical="center" wrapText="1"/>
    </xf>
    <xf numFmtId="0" fontId="69" fillId="0" borderId="5" xfId="30" applyFont="1" applyBorder="1" applyAlignment="1">
      <alignment horizontal="center" vertical="center" wrapText="1"/>
    </xf>
    <xf numFmtId="0" fontId="45" fillId="0" borderId="4" xfId="30" applyFont="1" applyBorder="1" applyAlignment="1">
      <alignment horizontal="center" vertical="center" wrapText="1"/>
    </xf>
    <xf numFmtId="0" fontId="45" fillId="0" borderId="0" xfId="30" applyFont="1" applyBorder="1" applyAlignment="1">
      <alignment horizontal="center" vertical="center" wrapText="1"/>
    </xf>
    <xf numFmtId="0" fontId="45" fillId="0" borderId="5" xfId="30" applyFont="1" applyBorder="1" applyAlignment="1">
      <alignment horizontal="center" vertical="center" wrapText="1"/>
    </xf>
    <xf numFmtId="0" fontId="45" fillId="0" borderId="4" xfId="30" applyFont="1" applyBorder="1" applyAlignment="1">
      <alignment vertical="center"/>
    </xf>
    <xf numFmtId="0" fontId="73" fillId="0" borderId="15" xfId="30" applyFont="1" applyBorder="1" applyAlignment="1">
      <alignment vertical="center"/>
    </xf>
    <xf numFmtId="0" fontId="69" fillId="0" borderId="34" xfId="30" applyFont="1" applyBorder="1" applyAlignment="1">
      <alignment horizontal="center" vertical="center"/>
    </xf>
    <xf numFmtId="0" fontId="73" fillId="0" borderId="4" xfId="30" applyFont="1" applyBorder="1" applyAlignment="1">
      <alignment horizontal="left" vertical="center" wrapText="1"/>
    </xf>
    <xf numFmtId="0" fontId="45" fillId="0" borderId="4" xfId="30" applyFont="1" applyBorder="1" applyAlignment="1">
      <alignment horizontal="center" vertical="center"/>
    </xf>
    <xf numFmtId="0" fontId="45" fillId="0" borderId="5" xfId="30" applyFont="1" applyBorder="1" applyAlignment="1">
      <alignment horizontal="center" vertical="center"/>
    </xf>
    <xf numFmtId="0" fontId="67" fillId="0" borderId="0" xfId="30" applyFont="1" applyAlignment="1">
      <alignment horizontal="left" vertical="center"/>
    </xf>
    <xf numFmtId="0" fontId="74" fillId="0" borderId="0" xfId="30" applyFont="1" applyAlignment="1">
      <alignment horizontal="left" vertical="center"/>
    </xf>
    <xf numFmtId="0" fontId="45" fillId="0" borderId="0" xfId="30" applyFont="1" applyBorder="1"/>
    <xf numFmtId="0" fontId="68" fillId="0" borderId="15" xfId="30" applyFont="1" applyBorder="1" applyAlignment="1">
      <alignment horizontal="left" vertical="center" wrapText="1"/>
    </xf>
    <xf numFmtId="0" fontId="68" fillId="0" borderId="13" xfId="30" applyFont="1" applyBorder="1" applyAlignment="1">
      <alignment horizontal="left" vertical="center" wrapText="1"/>
    </xf>
    <xf numFmtId="0" fontId="69" fillId="0" borderId="12" xfId="30" applyFont="1" applyBorder="1" applyAlignment="1">
      <alignment horizontal="center" vertical="center" wrapText="1"/>
    </xf>
    <xf numFmtId="0" fontId="69" fillId="0" borderId="4" xfId="30" applyFont="1" applyBorder="1" applyAlignment="1">
      <alignment horizontal="left" wrapText="1"/>
    </xf>
    <xf numFmtId="2" fontId="69" fillId="0" borderId="4" xfId="30" applyNumberFormat="1" applyFont="1" applyBorder="1" applyAlignment="1">
      <alignment horizontal="center" wrapText="1"/>
    </xf>
    <xf numFmtId="2" fontId="69" fillId="0" borderId="5" xfId="30" applyNumberFormat="1" applyFont="1" applyBorder="1" applyAlignment="1">
      <alignment horizontal="center" wrapText="1"/>
    </xf>
    <xf numFmtId="0" fontId="68" fillId="0" borderId="12" xfId="30" applyFont="1" applyBorder="1" applyAlignment="1">
      <alignment horizontal="left" vertical="center" wrapText="1"/>
    </xf>
    <xf numFmtId="0" fontId="13" fillId="0" borderId="12" xfId="30" applyFont="1" applyBorder="1" applyAlignment="1">
      <alignment horizontal="center" vertical="center" wrapText="1"/>
    </xf>
    <xf numFmtId="0" fontId="13" fillId="0" borderId="44" xfId="30" applyFont="1" applyBorder="1" applyAlignment="1">
      <alignment horizontal="center" vertical="center" wrapText="1"/>
    </xf>
    <xf numFmtId="0" fontId="13" fillId="0" borderId="34" xfId="30" applyFont="1" applyBorder="1" applyAlignment="1">
      <alignment horizontal="center" vertical="center" wrapText="1"/>
    </xf>
    <xf numFmtId="0" fontId="45" fillId="0" borderId="35" xfId="30" applyFont="1" applyBorder="1" applyAlignment="1">
      <alignment horizontal="left"/>
    </xf>
    <xf numFmtId="0" fontId="11" fillId="0" borderId="38" xfId="30" applyBorder="1"/>
    <xf numFmtId="0" fontId="77" fillId="0" borderId="0" xfId="30" applyFont="1" applyAlignment="1">
      <alignment horizontal="left"/>
    </xf>
    <xf numFmtId="0" fontId="58" fillId="0" borderId="0" xfId="30" applyFont="1" applyAlignment="1">
      <alignment vertical="center"/>
    </xf>
    <xf numFmtId="0" fontId="58" fillId="0" borderId="0" xfId="30" applyFont="1" applyBorder="1" applyAlignment="1">
      <alignment vertical="center"/>
    </xf>
    <xf numFmtId="0" fontId="11" fillId="0" borderId="0" xfId="7" applyFont="1" applyFill="1" applyBorder="1"/>
    <xf numFmtId="0" fontId="78" fillId="0" borderId="0" xfId="7" applyFont="1" applyFill="1" applyBorder="1"/>
    <xf numFmtId="0" fontId="79" fillId="0" borderId="0" xfId="7" applyFont="1" applyFill="1" applyBorder="1"/>
    <xf numFmtId="0" fontId="33" fillId="0" borderId="15" xfId="7" applyFont="1" applyBorder="1"/>
    <xf numFmtId="0" fontId="15" fillId="0" borderId="16" xfId="7" applyFont="1" applyBorder="1"/>
    <xf numFmtId="0" fontId="31" fillId="0" borderId="13" xfId="7" applyFont="1" applyBorder="1"/>
    <xf numFmtId="0" fontId="15" fillId="0" borderId="16" xfId="7" applyFont="1" applyBorder="1" applyAlignment="1"/>
    <xf numFmtId="0" fontId="15" fillId="0" borderId="10" xfId="7" applyFont="1" applyBorder="1" applyAlignment="1"/>
    <xf numFmtId="0" fontId="15" fillId="0" borderId="11" xfId="7" applyFont="1" applyBorder="1" applyAlignment="1"/>
    <xf numFmtId="0" fontId="11" fillId="0" borderId="12" xfId="7" applyFont="1" applyBorder="1" applyAlignment="1">
      <alignment horizontal="center"/>
    </xf>
    <xf numFmtId="0" fontId="11" fillId="0" borderId="34" xfId="7" applyBorder="1" applyAlignment="1">
      <alignment horizontal="center"/>
    </xf>
    <xf numFmtId="0" fontId="31" fillId="0" borderId="14" xfId="7" applyFont="1" applyBorder="1"/>
    <xf numFmtId="0" fontId="11" fillId="0" borderId="5" xfId="7" applyBorder="1" applyAlignment="1">
      <alignment horizontal="center"/>
    </xf>
    <xf numFmtId="0" fontId="31" fillId="0" borderId="4" xfId="7" applyFont="1" applyBorder="1"/>
    <xf numFmtId="0" fontId="22" fillId="0" borderId="12" xfId="7" applyFont="1" applyBorder="1"/>
    <xf numFmtId="0" fontId="11" fillId="0" borderId="44" xfId="7" applyBorder="1"/>
    <xf numFmtId="0" fontId="31" fillId="0" borderId="0" xfId="7" applyFont="1" applyBorder="1"/>
    <xf numFmtId="0" fontId="31" fillId="0" borderId="5" xfId="7" applyFont="1" applyBorder="1"/>
    <xf numFmtId="0" fontId="15" fillId="0" borderId="4" xfId="7" applyFont="1" applyBorder="1" applyAlignment="1">
      <alignment horizontal="left"/>
    </xf>
    <xf numFmtId="0" fontId="15" fillId="0" borderId="13" xfId="7" applyFont="1" applyBorder="1" applyAlignment="1">
      <alignment horizontal="left"/>
    </xf>
    <xf numFmtId="0" fontId="53" fillId="0" borderId="4" xfId="7" applyFont="1" applyBorder="1"/>
    <xf numFmtId="0" fontId="53" fillId="0" borderId="0" xfId="7" applyFont="1" applyBorder="1"/>
    <xf numFmtId="0" fontId="15" fillId="0" borderId="4" xfId="7" applyFont="1" applyBorder="1"/>
    <xf numFmtId="0" fontId="26" fillId="0" borderId="4" xfId="7" applyFont="1" applyFill="1" applyBorder="1" applyAlignment="1">
      <alignment horizontal="center"/>
    </xf>
    <xf numFmtId="0" fontId="53" fillId="0" borderId="0" xfId="7" applyFont="1" applyBorder="1" applyAlignment="1">
      <alignment horizontal="center"/>
    </xf>
    <xf numFmtId="0" fontId="53" fillId="0" borderId="4" xfId="7" applyFont="1" applyFill="1" applyBorder="1" applyAlignment="1">
      <alignment horizontal="center"/>
    </xf>
    <xf numFmtId="0" fontId="25" fillId="0" borderId="0" xfId="7" applyFont="1" applyFill="1" applyBorder="1"/>
    <xf numFmtId="0" fontId="15" fillId="0" borderId="13" xfId="7" applyFont="1" applyBorder="1" applyAlignment="1">
      <alignment horizontal="center"/>
    </xf>
    <xf numFmtId="0" fontId="11" fillId="0" borderId="13" xfId="7" applyBorder="1" applyAlignment="1">
      <alignment horizontal="center"/>
    </xf>
    <xf numFmtId="0" fontId="22" fillId="0" borderId="44" xfId="7" applyFont="1" applyBorder="1"/>
    <xf numFmtId="0" fontId="11" fillId="0" borderId="34" xfId="7" applyBorder="1"/>
    <xf numFmtId="0" fontId="25" fillId="0" borderId="0" xfId="7" applyFont="1"/>
    <xf numFmtId="0" fontId="11" fillId="0" borderId="0" xfId="7" applyFont="1"/>
    <xf numFmtId="0" fontId="11" fillId="0" borderId="12" xfId="7" applyFont="1" applyFill="1" applyBorder="1"/>
    <xf numFmtId="0" fontId="15" fillId="0" borderId="15" xfId="7" applyFont="1" applyFill="1" applyBorder="1" applyAlignment="1"/>
    <xf numFmtId="0" fontId="11" fillId="0" borderId="12" xfId="7" applyFont="1" applyFill="1" applyBorder="1" applyAlignment="1"/>
    <xf numFmtId="0" fontId="15" fillId="0" borderId="10" xfId="7" applyFont="1" applyFill="1" applyBorder="1" applyAlignment="1"/>
    <xf numFmtId="0" fontId="15" fillId="0" borderId="15" xfId="7" applyFont="1" applyFill="1" applyBorder="1" applyAlignment="1">
      <alignment horizontal="center"/>
    </xf>
    <xf numFmtId="0" fontId="11" fillId="0" borderId="44" xfId="7" applyFont="1" applyFill="1" applyBorder="1" applyAlignment="1"/>
    <xf numFmtId="0" fontId="15" fillId="0" borderId="11" xfId="7" applyFont="1" applyFill="1" applyBorder="1" applyAlignment="1"/>
    <xf numFmtId="0" fontId="11" fillId="0" borderId="4" xfId="7" applyFont="1" applyFill="1" applyBorder="1"/>
    <xf numFmtId="0" fontId="11" fillId="0" borderId="14" xfId="7" applyFont="1" applyFill="1" applyBorder="1"/>
    <xf numFmtId="0" fontId="11" fillId="0" borderId="44" xfId="7" applyFont="1" applyFill="1" applyBorder="1" applyAlignment="1">
      <alignment horizontal="left"/>
    </xf>
    <xf numFmtId="0" fontId="15" fillId="0" borderId="13" xfId="7" applyFont="1" applyFill="1" applyBorder="1" applyAlignment="1">
      <alignment horizontal="center"/>
    </xf>
    <xf numFmtId="0" fontId="11" fillId="0" borderId="34" xfId="7" applyFont="1" applyFill="1" applyBorder="1" applyAlignment="1">
      <alignment horizontal="left"/>
    </xf>
    <xf numFmtId="0" fontId="11" fillId="0" borderId="15" xfId="7" applyFont="1" applyFill="1" applyBorder="1"/>
    <xf numFmtId="0" fontId="22" fillId="0" borderId="0" xfId="7" applyFont="1" applyFill="1" applyBorder="1"/>
    <xf numFmtId="0" fontId="22" fillId="0" borderId="44" xfId="7" applyFont="1" applyFill="1" applyBorder="1"/>
    <xf numFmtId="0" fontId="11" fillId="0" borderId="44" xfId="7" applyFont="1" applyFill="1" applyBorder="1"/>
    <xf numFmtId="0" fontId="11" fillId="0" borderId="34" xfId="7" applyFont="1" applyFill="1" applyBorder="1"/>
    <xf numFmtId="0" fontId="11" fillId="0" borderId="13" xfId="7" applyFont="1" applyFill="1" applyBorder="1"/>
    <xf numFmtId="0" fontId="11" fillId="0" borderId="5" xfId="7" applyFont="1" applyFill="1" applyBorder="1"/>
    <xf numFmtId="0" fontId="15" fillId="0" borderId="13" xfId="7" applyFont="1" applyFill="1" applyBorder="1" applyAlignment="1">
      <alignment horizontal="left"/>
    </xf>
    <xf numFmtId="2" fontId="53" fillId="0" borderId="0" xfId="7" applyNumberFormat="1" applyFont="1" applyFill="1" applyBorder="1" applyAlignment="1">
      <alignment horizontal="center"/>
    </xf>
    <xf numFmtId="2" fontId="53" fillId="0" borderId="5" xfId="7" applyNumberFormat="1" applyFont="1" applyFill="1" applyBorder="1" applyAlignment="1">
      <alignment horizontal="center"/>
    </xf>
    <xf numFmtId="0" fontId="11" fillId="0" borderId="38" xfId="7" applyFont="1" applyFill="1" applyBorder="1"/>
    <xf numFmtId="0" fontId="11" fillId="0" borderId="35" xfId="7" applyFont="1" applyFill="1" applyBorder="1"/>
    <xf numFmtId="0" fontId="11" fillId="0" borderId="36" xfId="7" applyFont="1" applyFill="1" applyBorder="1"/>
    <xf numFmtId="0" fontId="80" fillId="0" borderId="15" xfId="7" applyFont="1" applyBorder="1" applyAlignment="1">
      <alignment vertical="center"/>
    </xf>
    <xf numFmtId="0" fontId="80" fillId="0" borderId="9" xfId="7" applyFont="1" applyBorder="1" applyAlignment="1">
      <alignment vertical="center"/>
    </xf>
    <xf numFmtId="0" fontId="81" fillId="0" borderId="15" xfId="7" applyFont="1" applyBorder="1" applyAlignment="1">
      <alignment vertical="center"/>
    </xf>
    <xf numFmtId="0" fontId="81" fillId="0" borderId="34" xfId="7" applyFont="1" applyBorder="1" applyAlignment="1">
      <alignment vertical="center"/>
    </xf>
    <xf numFmtId="0" fontId="20" fillId="0" borderId="13" xfId="7" applyFont="1" applyBorder="1" applyAlignment="1">
      <alignment vertical="top"/>
    </xf>
    <xf numFmtId="0" fontId="81" fillId="0" borderId="5" xfId="7" applyFont="1" applyBorder="1" applyAlignment="1">
      <alignment vertical="center"/>
    </xf>
    <xf numFmtId="0" fontId="81" fillId="0" borderId="13" xfId="7" applyFont="1" applyBorder="1" applyAlignment="1">
      <alignment vertical="center"/>
    </xf>
    <xf numFmtId="0" fontId="81" fillId="0" borderId="9" xfId="7" applyFont="1" applyBorder="1" applyAlignment="1">
      <alignment vertical="center"/>
    </xf>
    <xf numFmtId="0" fontId="81" fillId="0" borderId="14" xfId="7" applyFont="1" applyBorder="1" applyAlignment="1">
      <alignment vertical="center"/>
    </xf>
    <xf numFmtId="0" fontId="20" fillId="0" borderId="14" xfId="7" applyFont="1" applyBorder="1" applyAlignment="1">
      <alignment vertical="top"/>
    </xf>
    <xf numFmtId="0" fontId="15" fillId="0" borderId="15" xfId="7" applyFont="1" applyFill="1" applyBorder="1" applyAlignment="1" applyProtection="1">
      <alignment horizontal="center"/>
    </xf>
    <xf numFmtId="0" fontId="15" fillId="0" borderId="13" xfId="7" applyFont="1" applyFill="1" applyBorder="1" applyAlignment="1" applyProtection="1">
      <alignment horizontal="center"/>
    </xf>
    <xf numFmtId="0" fontId="22" fillId="0" borderId="12" xfId="19" quotePrefix="1" applyFont="1" applyFill="1" applyBorder="1" applyAlignment="1">
      <alignment horizontal="left"/>
    </xf>
    <xf numFmtId="166" fontId="11" fillId="0" borderId="12" xfId="7" applyNumberFormat="1" applyFont="1" applyFill="1" applyBorder="1" applyAlignment="1" applyProtection="1">
      <alignment horizontal="center"/>
    </xf>
    <xf numFmtId="166" fontId="11" fillId="0" borderId="15" xfId="7" applyNumberFormat="1" applyFont="1" applyFill="1" applyBorder="1" applyAlignment="1" applyProtection="1">
      <alignment horizontal="center"/>
    </xf>
    <xf numFmtId="166" fontId="11" fillId="0" borderId="4" xfId="7" applyNumberFormat="1" applyFont="1" applyFill="1" applyBorder="1" applyAlignment="1" applyProtection="1">
      <alignment horizontal="center"/>
    </xf>
    <xf numFmtId="166" fontId="11" fillId="0" borderId="13" xfId="7" applyNumberFormat="1" applyFont="1" applyFill="1" applyBorder="1" applyAlignment="1" applyProtection="1">
      <alignment horizontal="center"/>
    </xf>
    <xf numFmtId="166" fontId="11" fillId="0" borderId="14" xfId="7" applyNumberFormat="1" applyFont="1" applyFill="1" applyBorder="1" applyAlignment="1" applyProtection="1">
      <alignment horizontal="center"/>
    </xf>
    <xf numFmtId="0" fontId="14" fillId="0" borderId="14" xfId="29" applyFont="1" applyFill="1" applyBorder="1" applyAlignment="1">
      <alignment horizontal="left" wrapText="1"/>
    </xf>
    <xf numFmtId="0" fontId="11" fillId="0" borderId="0" xfId="7" applyFont="1" applyFill="1" applyAlignment="1" applyProtection="1">
      <alignment horizontal="left"/>
    </xf>
    <xf numFmtId="0" fontId="15" fillId="0" borderId="14" xfId="7" applyFont="1" applyFill="1" applyBorder="1" applyAlignment="1" applyProtection="1">
      <alignment horizontal="center"/>
    </xf>
    <xf numFmtId="0" fontId="22" fillId="0" borderId="12" xfId="7" applyFont="1" applyFill="1" applyBorder="1"/>
    <xf numFmtId="173" fontId="11" fillId="0" borderId="4" xfId="7" applyNumberFormat="1" applyFont="1" applyFill="1" applyBorder="1"/>
    <xf numFmtId="0" fontId="15" fillId="0" borderId="0" xfId="7" applyFont="1" applyBorder="1" applyAlignment="1" applyProtection="1">
      <alignment horizontal="left"/>
    </xf>
    <xf numFmtId="0" fontId="15" fillId="0" borderId="4" xfId="7" quotePrefix="1" applyFont="1" applyFill="1" applyBorder="1" applyAlignment="1" applyProtection="1">
      <alignment horizontal="left"/>
    </xf>
    <xf numFmtId="0" fontId="11" fillId="0" borderId="0" xfId="7" applyFont="1" applyAlignment="1">
      <alignment horizontal="left"/>
    </xf>
    <xf numFmtId="0" fontId="31" fillId="0" borderId="0" xfId="13" applyFont="1"/>
    <xf numFmtId="0" fontId="85" fillId="0" borderId="13" xfId="29" applyFont="1" applyFill="1" applyBorder="1" applyAlignment="1"/>
    <xf numFmtId="0" fontId="85" fillId="0" borderId="5" xfId="29" applyFont="1" applyFill="1" applyBorder="1" applyAlignment="1">
      <alignment horizontal="right"/>
    </xf>
    <xf numFmtId="0" fontId="85" fillId="0" borderId="5" xfId="29" applyFont="1" applyFill="1" applyBorder="1" applyAlignment="1"/>
    <xf numFmtId="1" fontId="85" fillId="0" borderId="5" xfId="29" applyNumberFormat="1" applyFont="1" applyFill="1" applyBorder="1" applyAlignment="1">
      <alignment horizontal="right"/>
    </xf>
    <xf numFmtId="0" fontId="83" fillId="0" borderId="0" xfId="7" applyFont="1"/>
    <xf numFmtId="0" fontId="22" fillId="0" borderId="12" xfId="7" applyFont="1" applyBorder="1" applyAlignment="1">
      <alignment horizontal="right"/>
    </xf>
    <xf numFmtId="0" fontId="22" fillId="0" borderId="34" xfId="7" applyFont="1" applyBorder="1" applyAlignment="1">
      <alignment horizontal="right"/>
    </xf>
    <xf numFmtId="0" fontId="15" fillId="0" borderId="10" xfId="7" applyFont="1" applyBorder="1" applyAlignment="1">
      <alignment horizontal="center"/>
    </xf>
    <xf numFmtId="0" fontId="15" fillId="0" borderId="11" xfId="7" applyFont="1" applyBorder="1" applyAlignment="1">
      <alignment horizontal="center"/>
    </xf>
    <xf numFmtId="0" fontId="11" fillId="0" borderId="12" xfId="7" applyFont="1" applyBorder="1"/>
    <xf numFmtId="0" fontId="11" fillId="0" borderId="44" xfId="7" applyFont="1" applyBorder="1"/>
    <xf numFmtId="0" fontId="22" fillId="0" borderId="12" xfId="7" applyFont="1" applyBorder="1" applyAlignment="1">
      <alignment horizontal="center"/>
    </xf>
    <xf numFmtId="0" fontId="11" fillId="0" borderId="34" xfId="7" applyFont="1" applyBorder="1" applyAlignment="1">
      <alignment horizontal="center"/>
    </xf>
    <xf numFmtId="0" fontId="22" fillId="0" borderId="4" xfId="7" applyFont="1" applyBorder="1"/>
    <xf numFmtId="0" fontId="22" fillId="0" borderId="0" xfId="7" applyFont="1" applyBorder="1"/>
    <xf numFmtId="0" fontId="11" fillId="0" borderId="4" xfId="7" applyFont="1" applyBorder="1" applyAlignment="1">
      <alignment horizontal="center"/>
    </xf>
    <xf numFmtId="0" fontId="11" fillId="0" borderId="0" xfId="7" applyFont="1" applyBorder="1" applyAlignment="1">
      <alignment horizontal="center"/>
    </xf>
    <xf numFmtId="0" fontId="11" fillId="0" borderId="5" xfId="7" applyFont="1" applyBorder="1" applyAlignment="1">
      <alignment horizontal="center"/>
    </xf>
    <xf numFmtId="0" fontId="11" fillId="0" borderId="4" xfId="7" applyFont="1" applyBorder="1"/>
    <xf numFmtId="0" fontId="11" fillId="0" borderId="0" xfId="7" applyFont="1" applyBorder="1"/>
    <xf numFmtId="0" fontId="83" fillId="0" borderId="0" xfId="7" applyFont="1" applyFill="1" applyBorder="1"/>
    <xf numFmtId="0" fontId="83" fillId="0" borderId="4" xfId="7" applyFont="1" applyFill="1" applyBorder="1"/>
    <xf numFmtId="2" fontId="87" fillId="0" borderId="0" xfId="2" quotePrefix="1" applyNumberFormat="1" applyFont="1" applyFill="1" applyAlignment="1" applyProtection="1">
      <alignment horizontal="left"/>
    </xf>
    <xf numFmtId="0" fontId="86" fillId="0" borderId="0" xfId="13" applyFont="1"/>
    <xf numFmtId="0" fontId="61" fillId="0" borderId="9" xfId="13" applyFont="1" applyBorder="1" applyAlignment="1">
      <alignment horizontal="center" vertical="center" wrapText="1"/>
    </xf>
    <xf numFmtId="0" fontId="61" fillId="0" borderId="11" xfId="13" applyFont="1" applyBorder="1" applyAlignment="1">
      <alignment horizontal="center" vertical="center" wrapText="1"/>
    </xf>
    <xf numFmtId="0" fontId="60" fillId="0" borderId="13" xfId="13" applyFont="1" applyBorder="1" applyAlignment="1">
      <alignment horizontal="center" vertical="center" wrapText="1"/>
    </xf>
    <xf numFmtId="0" fontId="84" fillId="0" borderId="44" xfId="13" applyFont="1" applyBorder="1" applyAlignment="1">
      <alignment vertical="center" wrapText="1"/>
    </xf>
    <xf numFmtId="0" fontId="84" fillId="0" borderId="34" xfId="13" applyFont="1" applyBorder="1" applyAlignment="1">
      <alignment vertical="center" wrapText="1"/>
    </xf>
    <xf numFmtId="0" fontId="60" fillId="0" borderId="4" xfId="13" applyFont="1" applyBorder="1" applyAlignment="1">
      <alignment horizontal="center" vertical="center" wrapText="1"/>
    </xf>
    <xf numFmtId="0" fontId="84" fillId="0" borderId="4" xfId="13" applyFont="1" applyBorder="1" applyAlignment="1">
      <alignment vertical="center"/>
    </xf>
    <xf numFmtId="0" fontId="84" fillId="0" borderId="0" xfId="13" applyFont="1" applyBorder="1" applyAlignment="1">
      <alignment vertical="center" wrapText="1"/>
    </xf>
    <xf numFmtId="0" fontId="84" fillId="0" borderId="5" xfId="13" applyFont="1" applyBorder="1" applyAlignment="1">
      <alignment vertical="center" wrapText="1"/>
    </xf>
    <xf numFmtId="0" fontId="16" fillId="0" borderId="46" xfId="36" applyFont="1" applyFill="1" applyBorder="1" applyAlignment="1">
      <alignment horizontal="left"/>
    </xf>
    <xf numFmtId="165" fontId="14" fillId="0" borderId="4" xfId="37" applyNumberFormat="1" applyFont="1" applyFill="1" applyBorder="1" applyAlignment="1">
      <alignment horizontal="center"/>
    </xf>
    <xf numFmtId="165" fontId="14" fillId="0" borderId="0" xfId="37" applyNumberFormat="1" applyFont="1" applyFill="1" applyBorder="1" applyAlignment="1">
      <alignment horizontal="center"/>
    </xf>
    <xf numFmtId="2" fontId="14" fillId="0" borderId="0" xfId="37" applyNumberFormat="1" applyFont="1" applyFill="1" applyBorder="1" applyAlignment="1">
      <alignment horizontal="center"/>
    </xf>
    <xf numFmtId="2" fontId="14" fillId="0" borderId="5" xfId="37" applyNumberFormat="1" applyFont="1" applyFill="1" applyBorder="1" applyAlignment="1">
      <alignment horizontal="center"/>
    </xf>
    <xf numFmtId="0" fontId="16" fillId="0" borderId="4" xfId="36" applyFont="1" applyFill="1" applyBorder="1" applyAlignment="1">
      <alignment horizontal="left"/>
    </xf>
    <xf numFmtId="0" fontId="86" fillId="0" borderId="0" xfId="13" applyFont="1" applyBorder="1"/>
    <xf numFmtId="0" fontId="86" fillId="0" borderId="44" xfId="13" applyFont="1" applyBorder="1"/>
    <xf numFmtId="0" fontId="88" fillId="0" borderId="9" xfId="7" applyFont="1" applyBorder="1" applyAlignment="1">
      <alignment vertical="center"/>
    </xf>
    <xf numFmtId="0" fontId="88" fillId="0" borderId="44" xfId="7" applyFont="1" applyBorder="1" applyAlignment="1">
      <alignment vertical="center"/>
    </xf>
    <xf numFmtId="0" fontId="88" fillId="0" borderId="34" xfId="7" applyFont="1" applyBorder="1" applyAlignment="1">
      <alignment vertical="center"/>
    </xf>
    <xf numFmtId="0" fontId="88" fillId="0" borderId="4" xfId="7" applyFont="1" applyBorder="1" applyAlignment="1">
      <alignment vertical="center"/>
    </xf>
    <xf numFmtId="0" fontId="89" fillId="0" borderId="4" xfId="7" applyFont="1" applyBorder="1" applyAlignment="1">
      <alignment vertical="center"/>
    </xf>
    <xf numFmtId="0" fontId="89" fillId="0" borderId="12" xfId="7" applyFont="1" applyBorder="1" applyAlignment="1">
      <alignment horizontal="right" vertical="center"/>
    </xf>
    <xf numFmtId="0" fontId="89" fillId="0" borderId="34" xfId="7" applyFont="1" applyBorder="1" applyAlignment="1">
      <alignment horizontal="right" vertical="center"/>
    </xf>
    <xf numFmtId="0" fontId="89" fillId="0" borderId="35" xfId="7" applyFont="1" applyBorder="1" applyAlignment="1">
      <alignment vertical="center"/>
    </xf>
    <xf numFmtId="0" fontId="89" fillId="0" borderId="35" xfId="7" applyFont="1" applyBorder="1" applyAlignment="1">
      <alignment horizontal="right" vertical="center"/>
    </xf>
    <xf numFmtId="0" fontId="89" fillId="0" borderId="36" xfId="7" applyFont="1" applyBorder="1" applyAlignment="1">
      <alignment vertical="center"/>
    </xf>
    <xf numFmtId="0" fontId="58" fillId="0" borderId="0" xfId="7" applyFont="1" applyFill="1" applyBorder="1"/>
    <xf numFmtId="2" fontId="53" fillId="0" borderId="4" xfId="7" applyNumberFormat="1" applyFont="1" applyFill="1" applyBorder="1" applyAlignment="1">
      <alignment horizontal="center"/>
    </xf>
    <xf numFmtId="165" fontId="53" fillId="0" borderId="4" xfId="7" applyNumberFormat="1" applyFont="1" applyFill="1" applyBorder="1" applyAlignment="1">
      <alignment horizontal="center"/>
    </xf>
    <xf numFmtId="165" fontId="53" fillId="0" borderId="0" xfId="7" applyNumberFormat="1" applyFont="1" applyFill="1" applyBorder="1" applyAlignment="1">
      <alignment horizontal="center"/>
    </xf>
    <xf numFmtId="165" fontId="53" fillId="0" borderId="5" xfId="7" applyNumberFormat="1" applyFont="1" applyFill="1" applyBorder="1" applyAlignment="1">
      <alignment horizontal="center"/>
    </xf>
    <xf numFmtId="1" fontId="53" fillId="0" borderId="0" xfId="7" applyNumberFormat="1" applyFont="1" applyFill="1" applyBorder="1" applyAlignment="1">
      <alignment horizontal="center"/>
    </xf>
    <xf numFmtId="1" fontId="53" fillId="0" borderId="5" xfId="7" applyNumberFormat="1" applyFont="1" applyFill="1" applyBorder="1" applyAlignment="1">
      <alignment horizontal="center"/>
    </xf>
    <xf numFmtId="1" fontId="53" fillId="0" borderId="4" xfId="7" applyNumberFormat="1" applyFont="1" applyFill="1" applyBorder="1" applyAlignment="1">
      <alignment horizontal="center"/>
    </xf>
    <xf numFmtId="0" fontId="11" fillId="0" borderId="13" xfId="7" applyFill="1" applyBorder="1"/>
    <xf numFmtId="0" fontId="11" fillId="0" borderId="4" xfId="7" applyFill="1" applyBorder="1"/>
    <xf numFmtId="0" fontId="11" fillId="0" borderId="5" xfId="7" applyFill="1" applyBorder="1"/>
    <xf numFmtId="0" fontId="11" fillId="0" borderId="14" xfId="7" applyFill="1" applyBorder="1"/>
    <xf numFmtId="0" fontId="11" fillId="0" borderId="38" xfId="7" applyFill="1" applyBorder="1"/>
    <xf numFmtId="0" fontId="11" fillId="0" borderId="36" xfId="7" applyFill="1" applyBorder="1"/>
    <xf numFmtId="0" fontId="25" fillId="0" borderId="0" xfId="7" applyFont="1" applyFill="1"/>
    <xf numFmtId="0" fontId="58" fillId="0" borderId="0" xfId="7" quotePrefix="1" applyFont="1" applyFill="1" applyAlignment="1" applyProtection="1">
      <alignment horizontal="left"/>
    </xf>
    <xf numFmtId="0" fontId="83" fillId="0" borderId="0" xfId="13" applyFont="1" applyFill="1"/>
    <xf numFmtId="0" fontId="60" fillId="0" borderId="11" xfId="13" applyFont="1" applyFill="1" applyBorder="1" applyAlignment="1">
      <alignment horizontal="center" vertical="center" wrapText="1"/>
    </xf>
    <xf numFmtId="0" fontId="60" fillId="0" borderId="9" xfId="13" applyFont="1" applyFill="1" applyBorder="1" applyAlignment="1">
      <alignment horizontal="center" vertical="center" wrapText="1"/>
    </xf>
    <xf numFmtId="175" fontId="85" fillId="0" borderId="5" xfId="1" applyNumberFormat="1" applyFont="1" applyFill="1" applyBorder="1" applyAlignment="1">
      <alignment horizontal="right"/>
    </xf>
    <xf numFmtId="164" fontId="85" fillId="0" borderId="5" xfId="1" applyFont="1" applyFill="1" applyBorder="1" applyAlignment="1">
      <alignment horizontal="right"/>
    </xf>
    <xf numFmtId="176" fontId="85" fillId="0" borderId="5" xfId="1" applyNumberFormat="1" applyFont="1" applyFill="1" applyBorder="1" applyAlignment="1">
      <alignment horizontal="right"/>
    </xf>
    <xf numFmtId="0" fontId="86" fillId="0" borderId="14" xfId="13" applyFont="1" applyFill="1" applyBorder="1"/>
    <xf numFmtId="0" fontId="83" fillId="0" borderId="0" xfId="7" applyFont="1" applyFill="1"/>
    <xf numFmtId="0" fontId="62" fillId="0" borderId="0" xfId="13" applyFont="1" applyFill="1"/>
    <xf numFmtId="0" fontId="83" fillId="0" borderId="0" xfId="7" applyFont="1" applyBorder="1"/>
    <xf numFmtId="0" fontId="43" fillId="0" borderId="0" xfId="7" applyFont="1" applyBorder="1" applyAlignment="1">
      <alignment vertical="center"/>
    </xf>
    <xf numFmtId="0" fontId="43" fillId="0" borderId="0" xfId="7" applyFont="1" applyBorder="1" applyAlignment="1">
      <alignment horizontal="right" vertical="center"/>
    </xf>
    <xf numFmtId="0" fontId="93" fillId="0" borderId="45" xfId="36" applyFont="1" applyFill="1" applyBorder="1" applyAlignment="1"/>
    <xf numFmtId="165" fontId="11" fillId="0" borderId="4" xfId="13" applyNumberFormat="1" applyFont="1" applyFill="1" applyBorder="1" applyAlignment="1">
      <alignment horizontal="center"/>
    </xf>
    <xf numFmtId="165" fontId="11" fillId="0" borderId="0" xfId="13" applyNumberFormat="1" applyFont="1" applyFill="1" applyBorder="1" applyAlignment="1">
      <alignment horizontal="center"/>
    </xf>
    <xf numFmtId="2" fontId="11" fillId="0" borderId="0" xfId="13" applyNumberFormat="1" applyFont="1" applyFill="1" applyBorder="1" applyAlignment="1">
      <alignment horizontal="center"/>
    </xf>
    <xf numFmtId="0" fontId="86" fillId="0" borderId="12" xfId="13" applyFont="1" applyBorder="1" applyAlignment="1">
      <alignment vertical="center"/>
    </xf>
    <xf numFmtId="0" fontId="90" fillId="0" borderId="0" xfId="7" applyFont="1" applyBorder="1" applyAlignment="1">
      <alignment horizontal="center" vertical="center"/>
    </xf>
    <xf numFmtId="0" fontId="90" fillId="0" borderId="0" xfId="7" applyFont="1" applyBorder="1" applyAlignment="1">
      <alignment horizontal="center" vertical="center" wrapText="1"/>
    </xf>
    <xf numFmtId="0" fontId="92" fillId="0" borderId="0" xfId="7" applyFont="1" applyBorder="1" applyAlignment="1">
      <alignment horizontal="center" vertical="center"/>
    </xf>
    <xf numFmtId="0" fontId="92" fillId="0" borderId="0" xfId="7" applyFont="1" applyBorder="1" applyAlignment="1">
      <alignment horizontal="center" vertical="center" wrapText="1"/>
    </xf>
    <xf numFmtId="0" fontId="80" fillId="0" borderId="0" xfId="7" applyFont="1" applyBorder="1" applyAlignment="1">
      <alignment horizontal="center" vertical="center"/>
    </xf>
    <xf numFmtId="0" fontId="22" fillId="0" borderId="0" xfId="13" applyFont="1" applyBorder="1" applyAlignment="1">
      <alignment vertical="center"/>
    </xf>
    <xf numFmtId="0" fontId="80" fillId="0" borderId="0" xfId="7" applyFont="1" applyBorder="1" applyAlignment="1">
      <alignment horizontal="center" vertical="center" wrapText="1"/>
    </xf>
    <xf numFmtId="0" fontId="84" fillId="0" borderId="0" xfId="13" applyFont="1" applyBorder="1" applyAlignment="1">
      <alignment vertical="center"/>
    </xf>
    <xf numFmtId="0" fontId="16" fillId="0" borderId="0" xfId="36" applyFont="1" applyFill="1" applyBorder="1" applyAlignment="1">
      <alignment horizontal="left"/>
    </xf>
    <xf numFmtId="0" fontId="81" fillId="0" borderId="0" xfId="7" applyFont="1" applyBorder="1" applyAlignment="1">
      <alignment horizontal="center" vertical="center" wrapText="1"/>
    </xf>
    <xf numFmtId="166" fontId="81" fillId="0" borderId="0" xfId="7" applyNumberFormat="1" applyFont="1" applyBorder="1" applyAlignment="1">
      <alignment horizontal="center" vertical="center" wrapText="1"/>
    </xf>
    <xf numFmtId="2" fontId="81" fillId="0" borderId="0" xfId="7" applyNumberFormat="1" applyFont="1" applyBorder="1" applyAlignment="1">
      <alignment horizontal="center" vertical="center" wrapText="1"/>
    </xf>
    <xf numFmtId="0" fontId="13" fillId="0" borderId="12" xfId="7" applyFont="1" applyBorder="1"/>
    <xf numFmtId="0" fontId="15" fillId="0" borderId="15" xfId="7" applyFont="1" applyBorder="1"/>
    <xf numFmtId="0" fontId="15" fillId="0" borderId="11" xfId="7" applyFont="1" applyBorder="1"/>
    <xf numFmtId="0" fontId="15" fillId="0" borderId="13" xfId="7" applyFont="1" applyBorder="1"/>
    <xf numFmtId="0" fontId="15" fillId="0" borderId="4" xfId="7" applyFont="1" applyBorder="1" applyAlignment="1">
      <alignment horizontal="center"/>
    </xf>
    <xf numFmtId="0" fontId="15" fillId="0" borderId="5" xfId="7" applyFont="1" applyBorder="1" applyAlignment="1">
      <alignment horizontal="center"/>
    </xf>
    <xf numFmtId="166" fontId="53" fillId="0" borderId="0" xfId="7" applyNumberFormat="1" applyFont="1" applyBorder="1" applyAlignment="1">
      <alignment horizontal="center"/>
    </xf>
    <xf numFmtId="1" fontId="11" fillId="0" borderId="13" xfId="7" applyNumberFormat="1" applyBorder="1" applyAlignment="1">
      <alignment horizontal="center"/>
    </xf>
    <xf numFmtId="0" fontId="11" fillId="0" borderId="44" xfId="7" applyFill="1" applyBorder="1"/>
    <xf numFmtId="0" fontId="15" fillId="0" borderId="10" xfId="7" quotePrefix="1" applyFont="1" applyBorder="1" applyAlignment="1">
      <alignment horizontal="center"/>
    </xf>
    <xf numFmtId="0" fontId="15" fillId="0" borderId="11" xfId="7" quotePrefix="1" applyFont="1" applyBorder="1" applyAlignment="1">
      <alignment horizontal="center"/>
    </xf>
    <xf numFmtId="0" fontId="11" fillId="0" borderId="0" xfId="7" quotePrefix="1" applyBorder="1" applyAlignment="1">
      <alignment horizontal="left"/>
    </xf>
    <xf numFmtId="0" fontId="11" fillId="0" borderId="5" xfId="7" quotePrefix="1" applyBorder="1" applyAlignment="1">
      <alignment horizontal="left"/>
    </xf>
    <xf numFmtId="2" fontId="11" fillId="0" borderId="0" xfId="30" applyNumberFormat="1"/>
    <xf numFmtId="1" fontId="11" fillId="0" borderId="0" xfId="30" applyNumberFormat="1"/>
    <xf numFmtId="0" fontId="25" fillId="0" borderId="0" xfId="30" applyFont="1"/>
    <xf numFmtId="0" fontId="14" fillId="0" borderId="12" xfId="36" applyFont="1" applyFill="1" applyBorder="1" applyAlignment="1">
      <alignment horizontal="center"/>
    </xf>
    <xf numFmtId="1" fontId="15" fillId="0" borderId="16" xfId="30" applyNumberFormat="1" applyFont="1" applyBorder="1"/>
    <xf numFmtId="2" fontId="15" fillId="0" borderId="10" xfId="30" applyNumberFormat="1" applyFont="1" applyBorder="1"/>
    <xf numFmtId="1" fontId="15" fillId="0" borderId="11" xfId="30" applyNumberFormat="1" applyFont="1" applyBorder="1"/>
    <xf numFmtId="1" fontId="15" fillId="0" borderId="10" xfId="30" applyNumberFormat="1" applyFont="1" applyBorder="1"/>
    <xf numFmtId="1" fontId="14" fillId="0" borderId="47" xfId="36" applyNumberFormat="1" applyFont="1" applyFill="1" applyBorder="1" applyAlignment="1">
      <alignment horizontal="center"/>
    </xf>
    <xf numFmtId="2" fontId="14" fillId="0" borderId="48" xfId="36" applyNumberFormat="1" applyFont="1" applyFill="1" applyBorder="1" applyAlignment="1">
      <alignment horizontal="center"/>
    </xf>
    <xf numFmtId="1" fontId="14" fillId="0" borderId="49" xfId="36" applyNumberFormat="1" applyFont="1" applyFill="1" applyBorder="1" applyAlignment="1">
      <alignment horizontal="center"/>
    </xf>
    <xf numFmtId="0" fontId="14" fillId="0" borderId="4" xfId="36" applyFont="1" applyFill="1" applyBorder="1" applyAlignment="1">
      <alignment horizontal="center"/>
    </xf>
    <xf numFmtId="1" fontId="44" fillId="0" borderId="50" xfId="36" applyNumberFormat="1" applyFont="1" applyFill="1" applyBorder="1" applyAlignment="1">
      <alignment horizontal="left"/>
    </xf>
    <xf numFmtId="2" fontId="44" fillId="0" borderId="15" xfId="36" applyNumberFormat="1" applyFont="1" applyFill="1" applyBorder="1" applyAlignment="1">
      <alignment horizontal="center"/>
    </xf>
    <xf numFmtId="1" fontId="14" fillId="0" borderId="46" xfId="36" applyNumberFormat="1" applyFont="1" applyFill="1" applyBorder="1" applyAlignment="1">
      <alignment horizontal="center"/>
    </xf>
    <xf numFmtId="1" fontId="14" fillId="0" borderId="52" xfId="36" applyNumberFormat="1" applyFont="1" applyFill="1" applyBorder="1" applyAlignment="1">
      <alignment horizontal="center"/>
    </xf>
    <xf numFmtId="1" fontId="14" fillId="0" borderId="53" xfId="36" applyNumberFormat="1" applyFont="1" applyFill="1" applyBorder="1" applyAlignment="1">
      <alignment horizontal="center"/>
    </xf>
    <xf numFmtId="1" fontId="11" fillId="0" borderId="35" xfId="30" applyNumberFormat="1" applyBorder="1"/>
    <xf numFmtId="2" fontId="11" fillId="0" borderId="14" xfId="30" applyNumberFormat="1" applyBorder="1"/>
    <xf numFmtId="1" fontId="11" fillId="0" borderId="36" xfId="30" applyNumberFormat="1" applyBorder="1"/>
    <xf numFmtId="0" fontId="25" fillId="0" borderId="0" xfId="30" applyFont="1" applyFill="1"/>
    <xf numFmtId="1" fontId="11" fillId="0" borderId="0" xfId="30" applyNumberFormat="1" applyFill="1"/>
    <xf numFmtId="0" fontId="53" fillId="0" borderId="0" xfId="7" applyFont="1" applyFill="1" applyBorder="1" applyAlignment="1">
      <alignment horizontal="center"/>
    </xf>
    <xf numFmtId="0" fontId="15" fillId="0" borderId="0" xfId="7" applyFont="1" applyBorder="1" applyAlignment="1">
      <alignment horizontal="left"/>
    </xf>
    <xf numFmtId="0" fontId="15" fillId="0" borderId="0" xfId="7" applyFont="1" applyBorder="1" applyAlignment="1"/>
    <xf numFmtId="165" fontId="11" fillId="0" borderId="0" xfId="30" applyNumberFormat="1" applyFill="1" applyBorder="1"/>
    <xf numFmtId="165" fontId="11" fillId="0" borderId="0" xfId="30" applyNumberFormat="1" applyFont="1" applyFill="1" applyBorder="1"/>
    <xf numFmtId="0" fontId="11" fillId="0" borderId="0" xfId="30" applyFill="1" applyBorder="1"/>
    <xf numFmtId="165" fontId="11" fillId="0" borderId="5" xfId="30" applyNumberFormat="1" applyFont="1" applyFill="1" applyBorder="1"/>
    <xf numFmtId="165" fontId="11" fillId="0" borderId="0" xfId="30" applyNumberFormat="1" applyFill="1" applyBorder="1" applyAlignment="1">
      <alignment horizontal="right"/>
    </xf>
    <xf numFmtId="165" fontId="11" fillId="0" borderId="0" xfId="30" applyNumberFormat="1" applyFont="1" applyFill="1" applyBorder="1" applyAlignment="1">
      <alignment horizontal="right"/>
    </xf>
    <xf numFmtId="165" fontId="11" fillId="0" borderId="5" xfId="30" applyNumberFormat="1" applyFill="1" applyBorder="1" applyAlignment="1">
      <alignment horizontal="right"/>
    </xf>
    <xf numFmtId="165" fontId="11" fillId="0" borderId="5" xfId="30" applyNumberFormat="1" applyFont="1" applyFill="1" applyBorder="1" applyAlignment="1">
      <alignment horizontal="right"/>
    </xf>
    <xf numFmtId="0" fontId="22" fillId="0" borderId="51" xfId="30" applyFont="1" applyFill="1" applyBorder="1"/>
    <xf numFmtId="2" fontId="14" fillId="0" borderId="40" xfId="36" applyNumberFormat="1" applyFont="1" applyFill="1" applyBorder="1" applyAlignment="1">
      <alignment horizontal="center"/>
    </xf>
    <xf numFmtId="0" fontId="0" fillId="28" borderId="0" xfId="0" applyFill="1"/>
    <xf numFmtId="0" fontId="94" fillId="0" borderId="29" xfId="38" applyFont="1" applyFill="1" applyBorder="1" applyAlignment="1">
      <alignment horizontal="right" wrapText="1"/>
    </xf>
    <xf numFmtId="0" fontId="101" fillId="0" borderId="0" xfId="0" applyFont="1" applyAlignment="1">
      <alignment vertical="center"/>
    </xf>
    <xf numFmtId="0" fontId="99" fillId="29" borderId="0" xfId="0" applyFont="1" applyFill="1" applyBorder="1" applyAlignment="1">
      <alignment horizontal="center" vertical="center" wrapText="1"/>
    </xf>
    <xf numFmtId="0" fontId="99" fillId="0" borderId="0" xfId="0" applyFont="1" applyBorder="1" applyAlignment="1">
      <alignment horizontal="center" vertical="center"/>
    </xf>
    <xf numFmtId="0" fontId="98" fillId="0" borderId="0" xfId="0" applyFont="1" applyBorder="1" applyAlignment="1">
      <alignment vertical="center"/>
    </xf>
    <xf numFmtId="9" fontId="98" fillId="29" borderId="0" xfId="0" applyNumberFormat="1" applyFont="1" applyFill="1" applyBorder="1" applyAlignment="1">
      <alignment vertical="center"/>
    </xf>
    <xf numFmtId="9" fontId="98" fillId="0" borderId="0" xfId="0" applyNumberFormat="1" applyFont="1" applyBorder="1" applyAlignment="1">
      <alignment vertical="center"/>
    </xf>
    <xf numFmtId="9" fontId="100" fillId="0" borderId="0" xfId="0" applyNumberFormat="1" applyFont="1" applyBorder="1" applyAlignment="1">
      <alignment vertical="center"/>
    </xf>
    <xf numFmtId="10" fontId="98" fillId="29" borderId="0" xfId="0" applyNumberFormat="1" applyFont="1" applyFill="1" applyBorder="1" applyAlignment="1">
      <alignment vertical="center"/>
    </xf>
    <xf numFmtId="0" fontId="0" fillId="5" borderId="0" xfId="0" applyFill="1"/>
    <xf numFmtId="0" fontId="0" fillId="30" borderId="0" xfId="0" applyFill="1"/>
    <xf numFmtId="0" fontId="0" fillId="31" borderId="0" xfId="0" applyFill="1"/>
    <xf numFmtId="0" fontId="96" fillId="31" borderId="0" xfId="0" applyFont="1" applyFill="1"/>
    <xf numFmtId="0" fontId="4" fillId="32" borderId="0" xfId="3" applyFill="1"/>
    <xf numFmtId="0" fontId="0" fillId="32" borderId="0" xfId="0" applyFill="1"/>
    <xf numFmtId="0" fontId="9" fillId="14" borderId="0" xfId="2" applyFill="1" applyBorder="1" applyAlignment="1" applyProtection="1"/>
    <xf numFmtId="0" fontId="15" fillId="0" borderId="16" xfId="4" applyFont="1" applyBorder="1" applyAlignment="1">
      <alignment horizontal="center"/>
    </xf>
    <xf numFmtId="0" fontId="15" fillId="0" borderId="11" xfId="4" applyFont="1" applyBorder="1" applyAlignment="1">
      <alignment horizontal="center"/>
    </xf>
    <xf numFmtId="0" fontId="68" fillId="0" borderId="12" xfId="30" applyFont="1" applyBorder="1" applyAlignment="1">
      <alignment vertical="center"/>
    </xf>
    <xf numFmtId="0" fontId="13" fillId="0" borderId="34" xfId="30" applyFont="1" applyBorder="1" applyAlignment="1">
      <alignment horizontal="center" vertical="center"/>
    </xf>
    <xf numFmtId="0" fontId="13" fillId="0" borderId="5" xfId="30" applyFont="1" applyBorder="1" applyAlignment="1">
      <alignment horizontal="center" vertical="center"/>
    </xf>
    <xf numFmtId="0" fontId="13" fillId="0" borderId="15" xfId="30" applyFont="1" applyBorder="1" applyAlignment="1">
      <alignment horizontal="center" vertical="center" wrapText="1"/>
    </xf>
    <xf numFmtId="0" fontId="13" fillId="0" borderId="13" xfId="30" applyFont="1" applyBorder="1" applyAlignment="1">
      <alignment horizontal="center" vertical="center" wrapText="1"/>
    </xf>
    <xf numFmtId="0" fontId="71" fillId="0" borderId="15" xfId="30" applyFont="1" applyBorder="1" applyAlignment="1">
      <alignment horizontal="center" vertical="center" wrapText="1"/>
    </xf>
    <xf numFmtId="0" fontId="71" fillId="0" borderId="13" xfId="30" applyFont="1" applyBorder="1" applyAlignment="1">
      <alignment horizontal="center" vertical="center" wrapText="1"/>
    </xf>
    <xf numFmtId="0" fontId="15" fillId="0" borderId="2" xfId="4" applyFont="1" applyBorder="1"/>
    <xf numFmtId="0" fontId="22" fillId="0" borderId="2" xfId="4" applyFont="1" applyBorder="1"/>
    <xf numFmtId="0" fontId="58" fillId="0" borderId="0" xfId="4" applyFont="1" applyAlignment="1"/>
    <xf numFmtId="0" fontId="11" fillId="0" borderId="15" xfId="16" applyBorder="1"/>
    <xf numFmtId="0" fontId="11" fillId="0" borderId="13" xfId="16" applyBorder="1"/>
    <xf numFmtId="0" fontId="11" fillId="0" borderId="4" xfId="16" applyBorder="1" applyAlignment="1">
      <alignment horizontal="center"/>
    </xf>
    <xf numFmtId="0" fontId="11" fillId="0" borderId="0" xfId="16" applyFont="1" applyAlignment="1">
      <alignment horizontal="center"/>
    </xf>
    <xf numFmtId="0" fontId="11" fillId="0" borderId="5" xfId="16" applyBorder="1" applyAlignment="1">
      <alignment horizontal="center"/>
    </xf>
    <xf numFmtId="0" fontId="11" fillId="0" borderId="35" xfId="16" applyFont="1" applyBorder="1" applyAlignment="1">
      <alignment horizontal="center"/>
    </xf>
    <xf numFmtId="0" fontId="11" fillId="0" borderId="38" xfId="16" applyBorder="1" applyAlignment="1">
      <alignment horizontal="center"/>
    </xf>
    <xf numFmtId="0" fontId="11" fillId="0" borderId="36" xfId="16" applyBorder="1" applyAlignment="1">
      <alignment horizontal="center"/>
    </xf>
    <xf numFmtId="0" fontId="11" fillId="0" borderId="12" xfId="16" applyBorder="1"/>
    <xf numFmtId="0" fontId="22" fillId="0" borderId="12" xfId="16" applyFont="1" applyBorder="1" applyAlignment="1">
      <alignment horizontal="left"/>
    </xf>
    <xf numFmtId="0" fontId="11" fillId="0" borderId="2" xfId="16" applyBorder="1" applyAlignment="1">
      <alignment horizontal="center"/>
    </xf>
    <xf numFmtId="0" fontId="11" fillId="0" borderId="34" xfId="16" applyBorder="1" applyAlignment="1">
      <alignment horizontal="center"/>
    </xf>
    <xf numFmtId="0" fontId="11" fillId="0" borderId="4" xfId="16" applyBorder="1"/>
    <xf numFmtId="0" fontId="11" fillId="0" borderId="0" xfId="16" applyAlignment="1">
      <alignment horizontal="center"/>
    </xf>
    <xf numFmtId="0" fontId="15" fillId="0" borderId="4" xfId="16" applyFont="1" applyBorder="1" applyAlignment="1">
      <alignment horizontal="left"/>
    </xf>
    <xf numFmtId="0" fontId="15" fillId="0" borderId="13" xfId="16" applyFont="1" applyBorder="1" applyAlignment="1">
      <alignment horizontal="left"/>
    </xf>
    <xf numFmtId="0" fontId="11" fillId="0" borderId="0" xfId="16"/>
    <xf numFmtId="0" fontId="53" fillId="0" borderId="5" xfId="16" applyFont="1" applyBorder="1" applyAlignment="1">
      <alignment horizontal="center"/>
    </xf>
    <xf numFmtId="0" fontId="11" fillId="0" borderId="4" xfId="16" applyFont="1" applyBorder="1"/>
    <xf numFmtId="0" fontId="26" fillId="0" borderId="4" xfId="16" applyFont="1" applyBorder="1" applyAlignment="1">
      <alignment horizontal="center"/>
    </xf>
    <xf numFmtId="0" fontId="53" fillId="0" borderId="0" xfId="16" applyFont="1" applyAlignment="1">
      <alignment horizontal="center"/>
    </xf>
    <xf numFmtId="2" fontId="53" fillId="0" borderId="4" xfId="16" applyNumberFormat="1" applyFont="1" applyBorder="1" applyAlignment="1">
      <alignment horizontal="center"/>
    </xf>
    <xf numFmtId="2" fontId="53" fillId="0" borderId="0" xfId="16" applyNumberFormat="1" applyFont="1" applyAlignment="1">
      <alignment horizontal="center"/>
    </xf>
    <xf numFmtId="2" fontId="53" fillId="0" borderId="5" xfId="16" applyNumberFormat="1" applyFont="1" applyBorder="1" applyAlignment="1">
      <alignment horizontal="center"/>
    </xf>
    <xf numFmtId="0" fontId="15" fillId="0" borderId="36" xfId="16" applyFont="1" applyBorder="1" applyAlignment="1">
      <alignment horizontal="left"/>
    </xf>
    <xf numFmtId="2" fontId="53" fillId="0" borderId="38" xfId="16" applyNumberFormat="1" applyFont="1" applyBorder="1" applyAlignment="1">
      <alignment horizontal="center"/>
    </xf>
    <xf numFmtId="0" fontId="11" fillId="0" borderId="36" xfId="16" applyBorder="1"/>
    <xf numFmtId="0" fontId="25" fillId="0" borderId="0" xfId="16" applyFont="1"/>
    <xf numFmtId="0" fontId="11" fillId="0" borderId="2" xfId="4" applyBorder="1" applyAlignment="1">
      <alignment horizontal="center"/>
    </xf>
    <xf numFmtId="0" fontId="11" fillId="0" borderId="35" xfId="4" applyBorder="1" applyAlignment="1">
      <alignment horizontal="center" vertical="center"/>
    </xf>
    <xf numFmtId="0" fontId="11" fillId="0" borderId="5" xfId="16" applyBorder="1"/>
    <xf numFmtId="0" fontId="11" fillId="0" borderId="14" xfId="16" applyBorder="1"/>
    <xf numFmtId="0" fontId="11" fillId="0" borderId="38" xfId="16" applyBorder="1"/>
    <xf numFmtId="0" fontId="11" fillId="0" borderId="0" xfId="16" applyFont="1"/>
    <xf numFmtId="0" fontId="13" fillId="0" borderId="2" xfId="30" applyFont="1" applyBorder="1" applyAlignment="1">
      <alignment horizontal="center" vertical="center"/>
    </xf>
    <xf numFmtId="0" fontId="69" fillId="0" borderId="2" xfId="30" applyFont="1" applyBorder="1" applyAlignment="1">
      <alignment horizontal="center" vertical="center" wrapText="1"/>
    </xf>
    <xf numFmtId="2" fontId="69" fillId="0" borderId="0" xfId="30" applyNumberFormat="1" applyFont="1" applyAlignment="1">
      <alignment horizontal="center" wrapText="1"/>
    </xf>
    <xf numFmtId="0" fontId="65" fillId="0" borderId="29" xfId="39" applyFont="1" applyFill="1" applyBorder="1" applyAlignment="1">
      <alignment horizontal="center" wrapText="1"/>
    </xf>
    <xf numFmtId="0" fontId="71" fillId="0" borderId="35" xfId="30" applyFont="1" applyBorder="1" applyAlignment="1">
      <alignment horizontal="center" vertical="center" wrapText="1"/>
    </xf>
    <xf numFmtId="0" fontId="15" fillId="0" borderId="0" xfId="7" applyFont="1" applyBorder="1" applyAlignment="1">
      <alignment horizontal="center"/>
    </xf>
    <xf numFmtId="0" fontId="61" fillId="0" borderId="0" xfId="7" applyFont="1" applyBorder="1" applyAlignment="1">
      <alignment horizontal="center"/>
    </xf>
    <xf numFmtId="0" fontId="15" fillId="0" borderId="12" xfId="7" applyFont="1" applyBorder="1" applyAlignment="1">
      <alignment horizontal="center"/>
    </xf>
    <xf numFmtId="0" fontId="19" fillId="0" borderId="0" xfId="30" applyFont="1"/>
    <xf numFmtId="0" fontId="19" fillId="0" borderId="0" xfId="30" applyFont="1" applyAlignment="1">
      <alignment horizontal="center"/>
    </xf>
    <xf numFmtId="165" fontId="19" fillId="0" borderId="0" xfId="30" applyNumberFormat="1" applyFont="1"/>
    <xf numFmtId="0" fontId="19" fillId="0" borderId="0" xfId="30" applyFont="1" applyBorder="1"/>
    <xf numFmtId="0" fontId="102" fillId="0" borderId="0" xfId="30" applyFont="1"/>
    <xf numFmtId="0" fontId="103" fillId="0" borderId="0" xfId="30" applyFont="1"/>
    <xf numFmtId="0" fontId="103" fillId="0" borderId="0" xfId="30" applyFont="1" applyAlignment="1">
      <alignment horizontal="center"/>
    </xf>
    <xf numFmtId="0" fontId="103" fillId="11" borderId="0" xfId="30" applyFont="1" applyFill="1"/>
    <xf numFmtId="0" fontId="19" fillId="11" borderId="0" xfId="30" applyFont="1" applyFill="1"/>
    <xf numFmtId="0" fontId="19" fillId="0" borderId="0" xfId="30" applyFont="1" applyFill="1"/>
    <xf numFmtId="0" fontId="19" fillId="0" borderId="2" xfId="12" applyFont="1" applyBorder="1" applyAlignment="1"/>
    <xf numFmtId="0" fontId="30" fillId="0" borderId="12" xfId="12" applyFont="1" applyBorder="1" applyAlignment="1"/>
    <xf numFmtId="0" fontId="19" fillId="0" borderId="15" xfId="12" applyFont="1" applyBorder="1" applyAlignment="1">
      <alignment horizontal="center"/>
    </xf>
    <xf numFmtId="0" fontId="19" fillId="0" borderId="4" xfId="12" applyFont="1" applyBorder="1" applyAlignment="1"/>
    <xf numFmtId="0" fontId="19" fillId="0" borderId="13" xfId="30" applyFont="1" applyBorder="1" applyAlignment="1">
      <alignment horizontal="center"/>
    </xf>
    <xf numFmtId="0" fontId="19" fillId="0" borderId="7" xfId="30" applyFont="1" applyBorder="1"/>
    <xf numFmtId="0" fontId="19" fillId="0" borderId="4" xfId="30" applyFont="1" applyBorder="1"/>
    <xf numFmtId="0" fontId="19" fillId="0" borderId="8" xfId="31" applyFont="1" applyBorder="1"/>
    <xf numFmtId="0" fontId="104" fillId="0" borderId="12" xfId="12" applyFont="1" applyBorder="1" applyAlignment="1"/>
    <xf numFmtId="0" fontId="104" fillId="0" borderId="4" xfId="12" applyFont="1" applyBorder="1" applyAlignment="1"/>
    <xf numFmtId="0" fontId="104" fillId="0" borderId="0" xfId="12" applyFont="1" applyBorder="1" applyAlignment="1"/>
    <xf numFmtId="0" fontId="104" fillId="0" borderId="13" xfId="12" applyFont="1" applyBorder="1" applyAlignment="1">
      <alignment horizontal="center"/>
    </xf>
    <xf numFmtId="0" fontId="6" fillId="0" borderId="2" xfId="31" applyFont="1" applyBorder="1"/>
    <xf numFmtId="0" fontId="104" fillId="0" borderId="2" xfId="30" applyFont="1" applyFill="1" applyBorder="1"/>
    <xf numFmtId="0" fontId="19" fillId="0" borderId="2" xfId="30" applyFont="1" applyBorder="1"/>
    <xf numFmtId="165" fontId="19" fillId="0" borderId="0" xfId="30" applyNumberFormat="1" applyFont="1" applyBorder="1"/>
    <xf numFmtId="0" fontId="29" fillId="33" borderId="12" xfId="30" applyFont="1" applyFill="1" applyBorder="1"/>
    <xf numFmtId="0" fontId="29" fillId="33" borderId="4" xfId="30" applyFont="1" applyFill="1" applyBorder="1"/>
    <xf numFmtId="0" fontId="29" fillId="33" borderId="0" xfId="30" applyFont="1" applyFill="1" applyBorder="1"/>
    <xf numFmtId="0" fontId="29" fillId="33" borderId="13" xfId="30" applyFont="1" applyFill="1" applyBorder="1" applyAlignment="1">
      <alignment horizontal="center"/>
    </xf>
    <xf numFmtId="166" fontId="29" fillId="0" borderId="2" xfId="32" applyNumberFormat="1" applyFont="1" applyFill="1" applyBorder="1" applyAlignment="1">
      <alignment horizontal="center"/>
    </xf>
    <xf numFmtId="166" fontId="29" fillId="0" borderId="12" xfId="30" applyNumberFormat="1" applyFont="1" applyBorder="1"/>
    <xf numFmtId="166" fontId="29" fillId="0" borderId="2" xfId="30" applyNumberFormat="1" applyFont="1" applyBorder="1"/>
    <xf numFmtId="165" fontId="29" fillId="0" borderId="2" xfId="30" applyNumberFormat="1" applyFont="1" applyBorder="1"/>
    <xf numFmtId="0" fontId="19" fillId="0" borderId="0" xfId="4" applyFont="1" applyBorder="1" applyAlignment="1"/>
    <xf numFmtId="0" fontId="97" fillId="0" borderId="0" xfId="14" applyFont="1" applyBorder="1"/>
    <xf numFmtId="166" fontId="29" fillId="0" borderId="0" xfId="32" applyNumberFormat="1" applyFont="1" applyFill="1" applyBorder="1" applyAlignment="1">
      <alignment horizontal="center"/>
    </xf>
    <xf numFmtId="166" fontId="29" fillId="0" borderId="4" xfId="30" applyNumberFormat="1" applyFont="1" applyBorder="1"/>
    <xf numFmtId="166" fontId="29" fillId="0" borderId="0" xfId="30" applyNumberFormat="1" applyFont="1" applyBorder="1"/>
    <xf numFmtId="165" fontId="29" fillId="0" borderId="0" xfId="30" applyNumberFormat="1" applyFont="1" applyBorder="1"/>
    <xf numFmtId="0" fontId="97" fillId="0" borderId="0" xfId="14" applyFont="1" applyBorder="1" applyAlignment="1">
      <alignment horizontal="left"/>
    </xf>
    <xf numFmtId="0" fontId="29" fillId="4" borderId="4" xfId="30" applyFont="1" applyFill="1" applyBorder="1"/>
    <xf numFmtId="0" fontId="29" fillId="4" borderId="0" xfId="30" applyFont="1" applyFill="1" applyBorder="1"/>
    <xf numFmtId="0" fontId="29" fillId="4" borderId="13" xfId="30" applyFont="1" applyFill="1" applyBorder="1" applyAlignment="1">
      <alignment horizontal="center"/>
    </xf>
    <xf numFmtId="0" fontId="29" fillId="34" borderId="4" xfId="30" applyFont="1" applyFill="1" applyBorder="1"/>
    <xf numFmtId="0" fontId="29" fillId="34" borderId="0" xfId="30" applyFont="1" applyFill="1" applyBorder="1"/>
    <xf numFmtId="0" fontId="29" fillId="34" borderId="13" xfId="30" applyFont="1" applyFill="1" applyBorder="1" applyAlignment="1">
      <alignment horizontal="center"/>
    </xf>
    <xf numFmtId="0" fontId="29" fillId="8" borderId="4" xfId="30" applyFont="1" applyFill="1" applyBorder="1"/>
    <xf numFmtId="0" fontId="29" fillId="8" borderId="0" xfId="30" applyFont="1" applyFill="1" applyBorder="1"/>
    <xf numFmtId="0" fontId="29" fillId="8" borderId="13" xfId="30" applyFont="1" applyFill="1" applyBorder="1" applyAlignment="1">
      <alignment horizontal="center"/>
    </xf>
    <xf numFmtId="0" fontId="29" fillId="13" borderId="4" xfId="30" applyFont="1" applyFill="1" applyBorder="1"/>
    <xf numFmtId="0" fontId="29" fillId="13" borderId="0" xfId="30" applyFont="1" applyFill="1" applyBorder="1"/>
    <xf numFmtId="0" fontId="29" fillId="13" borderId="13" xfId="30" applyFont="1" applyFill="1" applyBorder="1" applyAlignment="1">
      <alignment horizontal="center"/>
    </xf>
    <xf numFmtId="0" fontId="29" fillId="12" borderId="4" xfId="30" applyFont="1" applyFill="1" applyBorder="1"/>
    <xf numFmtId="0" fontId="29" fillId="12" borderId="0" xfId="30" applyFont="1" applyFill="1" applyBorder="1"/>
    <xf numFmtId="0" fontId="29" fillId="12" borderId="13" xfId="30" applyFont="1" applyFill="1" applyBorder="1" applyAlignment="1">
      <alignment horizontal="center"/>
    </xf>
    <xf numFmtId="0" fontId="29" fillId="9" borderId="4" xfId="30" applyFont="1" applyFill="1" applyBorder="1"/>
    <xf numFmtId="0" fontId="29" fillId="9" borderId="0" xfId="30" applyFont="1" applyFill="1" applyBorder="1"/>
    <xf numFmtId="0" fontId="29" fillId="9" borderId="13" xfId="30" applyFont="1" applyFill="1" applyBorder="1" applyAlignment="1">
      <alignment horizontal="center"/>
    </xf>
    <xf numFmtId="0" fontId="29" fillId="35" borderId="4" xfId="30" applyFont="1" applyFill="1" applyBorder="1"/>
    <xf numFmtId="0" fontId="29" fillId="35" borderId="0" xfId="30" applyFont="1" applyFill="1" applyBorder="1"/>
    <xf numFmtId="0" fontId="29" fillId="35" borderId="13" xfId="30" applyFont="1" applyFill="1" applyBorder="1" applyAlignment="1">
      <alignment horizontal="center"/>
    </xf>
    <xf numFmtId="0" fontId="29" fillId="35" borderId="13" xfId="30" applyFont="1" applyFill="1" applyBorder="1"/>
    <xf numFmtId="0" fontId="24" fillId="35" borderId="0" xfId="31" applyFont="1" applyFill="1" applyBorder="1"/>
    <xf numFmtId="0" fontId="24" fillId="35" borderId="13" xfId="31" applyFont="1" applyFill="1" applyBorder="1" applyAlignment="1">
      <alignment horizontal="center"/>
    </xf>
    <xf numFmtId="166" fontId="29" fillId="0" borderId="7" xfId="31" applyNumberFormat="1" applyFont="1" applyFill="1" applyBorder="1"/>
    <xf numFmtId="166" fontId="29" fillId="0" borderId="0" xfId="30" applyNumberFormat="1" applyFont="1" applyFill="1" applyBorder="1"/>
    <xf numFmtId="0" fontId="29" fillId="35" borderId="6" xfId="30" applyFont="1" applyFill="1" applyBorder="1"/>
    <xf numFmtId="0" fontId="29" fillId="35" borderId="7" xfId="30" applyFont="1" applyFill="1" applyBorder="1"/>
    <xf numFmtId="0" fontId="29" fillId="35" borderId="14" xfId="30" applyFont="1" applyFill="1" applyBorder="1" applyAlignment="1">
      <alignment horizontal="center"/>
    </xf>
    <xf numFmtId="166" fontId="29" fillId="0" borderId="7" xfId="30" applyNumberFormat="1" applyFont="1" applyFill="1" applyBorder="1"/>
    <xf numFmtId="166" fontId="29" fillId="0" borderId="6" xfId="30" applyNumberFormat="1" applyFont="1" applyBorder="1"/>
    <xf numFmtId="166" fontId="29" fillId="0" borderId="7" xfId="30" applyNumberFormat="1" applyFont="1" applyBorder="1"/>
    <xf numFmtId="165" fontId="29" fillId="0" borderId="7" xfId="30" applyNumberFormat="1" applyFont="1" applyBorder="1"/>
    <xf numFmtId="0" fontId="11" fillId="0" borderId="2" xfId="7" applyBorder="1" applyAlignment="1">
      <alignment horizontal="center"/>
    </xf>
    <xf numFmtId="0" fontId="11" fillId="0" borderId="6" xfId="7" applyFont="1" applyBorder="1" applyAlignment="1">
      <alignment horizontal="center"/>
    </xf>
    <xf numFmtId="0" fontId="11" fillId="0" borderId="2" xfId="7" applyBorder="1"/>
    <xf numFmtId="0" fontId="31" fillId="0" borderId="6" xfId="7" applyFont="1" applyBorder="1"/>
    <xf numFmtId="0" fontId="31" fillId="0" borderId="7" xfId="7" applyFont="1" applyBorder="1"/>
    <xf numFmtId="0" fontId="31" fillId="0" borderId="8" xfId="7" applyFont="1" applyBorder="1"/>
    <xf numFmtId="0" fontId="11" fillId="0" borderId="7" xfId="7" applyBorder="1" applyAlignment="1">
      <alignment horizontal="center"/>
    </xf>
    <xf numFmtId="0" fontId="11" fillId="0" borderId="7" xfId="7" applyBorder="1"/>
    <xf numFmtId="0" fontId="11" fillId="0" borderId="6" xfId="7" applyBorder="1"/>
    <xf numFmtId="0" fontId="11" fillId="0" borderId="8" xfId="7" applyBorder="1"/>
    <xf numFmtId="0" fontId="11" fillId="0" borderId="2" xfId="7" applyFont="1" applyBorder="1"/>
    <xf numFmtId="0" fontId="11" fillId="0" borderId="7" xfId="7" applyFill="1" applyBorder="1"/>
    <xf numFmtId="0" fontId="11" fillId="0" borderId="6" xfId="7" applyFill="1" applyBorder="1"/>
    <xf numFmtId="0" fontId="11" fillId="0" borderId="8" xfId="7" applyFill="1" applyBorder="1"/>
    <xf numFmtId="0" fontId="11" fillId="0" borderId="2" xfId="7" applyFont="1" applyFill="1" applyBorder="1"/>
    <xf numFmtId="0" fontId="80" fillId="0" borderId="2" xfId="7" applyFont="1" applyBorder="1" applyAlignment="1">
      <alignment vertical="center"/>
    </xf>
    <xf numFmtId="0" fontId="81" fillId="0" borderId="8" xfId="7" applyFont="1" applyBorder="1" applyAlignment="1">
      <alignment vertical="center"/>
    </xf>
    <xf numFmtId="0" fontId="81" fillId="0" borderId="7" xfId="7" applyFont="1" applyBorder="1" applyAlignment="1">
      <alignment vertical="center"/>
    </xf>
    <xf numFmtId="0" fontId="15" fillId="0" borderId="6" xfId="19" applyFont="1" applyFill="1" applyBorder="1" applyAlignment="1" applyProtection="1">
      <alignment horizontal="left"/>
    </xf>
    <xf numFmtId="166" fontId="11" fillId="0" borderId="6" xfId="7" applyNumberFormat="1" applyFont="1" applyFill="1" applyBorder="1" applyAlignment="1" applyProtection="1">
      <alignment horizontal="center"/>
    </xf>
    <xf numFmtId="174" fontId="51" fillId="0" borderId="8" xfId="28" applyNumberFormat="1" applyFont="1" applyBorder="1" applyAlignment="1">
      <alignment horizontal="center"/>
    </xf>
    <xf numFmtId="0" fontId="15" fillId="0" borderId="6" xfId="7" quotePrefix="1" applyFont="1" applyFill="1" applyBorder="1" applyAlignment="1" applyProtection="1">
      <alignment horizontal="left"/>
    </xf>
    <xf numFmtId="0" fontId="86" fillId="0" borderId="8" xfId="13" applyFont="1" applyFill="1" applyBorder="1"/>
    <xf numFmtId="0" fontId="11" fillId="0" borderId="2" xfId="7" applyFont="1" applyBorder="1" applyAlignment="1">
      <alignment horizontal="center"/>
    </xf>
    <xf numFmtId="0" fontId="11" fillId="0" borderId="6" xfId="7" applyFont="1" applyBorder="1"/>
    <xf numFmtId="0" fontId="11" fillId="0" borderId="7" xfId="7" applyFont="1" applyBorder="1"/>
    <xf numFmtId="0" fontId="11" fillId="0" borderId="8" xfId="7" applyFont="1" applyBorder="1"/>
    <xf numFmtId="0" fontId="86" fillId="0" borderId="6" xfId="13" applyFont="1" applyBorder="1"/>
    <xf numFmtId="0" fontId="86" fillId="0" borderId="7" xfId="13" applyFont="1" applyBorder="1"/>
    <xf numFmtId="0" fontId="86" fillId="0" borderId="8" xfId="13" applyFont="1" applyBorder="1"/>
    <xf numFmtId="0" fontId="15" fillId="0" borderId="6" xfId="7" applyFont="1" applyBorder="1" applyAlignment="1"/>
    <xf numFmtId="0" fontId="15" fillId="0" borderId="6" xfId="7" applyFont="1" applyBorder="1" applyAlignment="1">
      <alignment horizontal="center"/>
    </xf>
    <xf numFmtId="0" fontId="15" fillId="0" borderId="8" xfId="7" applyFont="1" applyBorder="1" applyAlignment="1">
      <alignment horizontal="center"/>
    </xf>
    <xf numFmtId="0" fontId="15" fillId="0" borderId="16" xfId="7" applyFont="1" applyBorder="1" applyAlignment="1">
      <alignment horizontal="center"/>
    </xf>
    <xf numFmtId="2" fontId="11" fillId="0" borderId="7" xfId="7" applyNumberFormat="1" applyFill="1" applyBorder="1"/>
    <xf numFmtId="1" fontId="53" fillId="0" borderId="0" xfId="7" applyNumberFormat="1" applyFont="1" applyBorder="1" applyAlignment="1">
      <alignment horizontal="center"/>
    </xf>
    <xf numFmtId="0" fontId="46" fillId="0" borderId="6" xfId="7" applyFont="1" applyBorder="1" applyAlignment="1">
      <alignment horizontal="center"/>
    </xf>
    <xf numFmtId="0" fontId="46" fillId="0" borderId="8" xfId="7" applyFont="1" applyBorder="1" applyAlignment="1">
      <alignment horizontal="center"/>
    </xf>
    <xf numFmtId="0" fontId="14" fillId="0" borderId="6" xfId="36" applyFont="1" applyFill="1" applyBorder="1" applyAlignment="1">
      <alignment horizontal="center"/>
    </xf>
    <xf numFmtId="0" fontId="14" fillId="0" borderId="54" xfId="27" applyFont="1" applyFill="1" applyBorder="1" applyAlignment="1">
      <alignment horizontal="center" wrapText="1"/>
    </xf>
    <xf numFmtId="1" fontId="14" fillId="0" borderId="55" xfId="27" applyNumberFormat="1" applyFont="1" applyFill="1" applyBorder="1" applyAlignment="1">
      <alignment horizontal="center" wrapText="1"/>
    </xf>
    <xf numFmtId="1" fontId="14" fillId="0" borderId="56" xfId="27" applyNumberFormat="1" applyFont="1" applyFill="1" applyBorder="1" applyAlignment="1">
      <alignment horizontal="center" wrapText="1"/>
    </xf>
    <xf numFmtId="165" fontId="29" fillId="0" borderId="0" xfId="30" applyNumberFormat="1" applyFont="1" applyAlignment="1">
      <alignment horizontal="right"/>
    </xf>
    <xf numFmtId="165" fontId="29" fillId="0" borderId="9" xfId="31" applyNumberFormat="1" applyFont="1" applyBorder="1" applyAlignment="1">
      <alignment horizontal="right"/>
    </xf>
    <xf numFmtId="165" fontId="29" fillId="0" borderId="12" xfId="30" applyNumberFormat="1" applyFont="1" applyBorder="1" applyAlignment="1">
      <alignment horizontal="right"/>
    </xf>
    <xf numFmtId="165" fontId="29" fillId="0" borderId="2" xfId="30" applyNumberFormat="1" applyFont="1" applyBorder="1" applyAlignment="1">
      <alignment horizontal="right"/>
    </xf>
    <xf numFmtId="165" fontId="29" fillId="0" borderId="34" xfId="30" applyNumberFormat="1" applyFont="1" applyBorder="1" applyAlignment="1">
      <alignment horizontal="right"/>
    </xf>
    <xf numFmtId="165" fontId="29" fillId="0" borderId="4" xfId="30" applyNumberFormat="1" applyFont="1" applyBorder="1" applyAlignment="1">
      <alignment horizontal="right"/>
    </xf>
    <xf numFmtId="165" fontId="29" fillId="0" borderId="0" xfId="30" applyNumberFormat="1" applyFont="1" applyBorder="1" applyAlignment="1">
      <alignment horizontal="right"/>
    </xf>
    <xf numFmtId="165" fontId="29" fillId="0" borderId="5" xfId="30" applyNumberFormat="1" applyFont="1" applyBorder="1" applyAlignment="1">
      <alignment horizontal="right"/>
    </xf>
    <xf numFmtId="165" fontId="29" fillId="0" borderId="6" xfId="30" applyNumberFormat="1" applyFont="1" applyBorder="1" applyAlignment="1">
      <alignment horizontal="right"/>
    </xf>
    <xf numFmtId="165" fontId="29" fillId="0" borderId="7" xfId="30" applyNumberFormat="1" applyFont="1" applyBorder="1" applyAlignment="1">
      <alignment horizontal="right"/>
    </xf>
    <xf numFmtId="165" fontId="29" fillId="0" borderId="8" xfId="30" applyNumberFormat="1" applyFont="1" applyBorder="1" applyAlignment="1">
      <alignment horizontal="right"/>
    </xf>
    <xf numFmtId="165" fontId="29" fillId="0" borderId="4" xfId="13" applyNumberFormat="1" applyFont="1" applyFill="1" applyBorder="1" applyAlignment="1">
      <alignment horizontal="right"/>
    </xf>
    <xf numFmtId="165" fontId="29" fillId="0" borderId="0" xfId="14" applyNumberFormat="1" applyFont="1" applyBorder="1" applyAlignment="1">
      <alignment horizontal="right"/>
    </xf>
    <xf numFmtId="165" fontId="29" fillId="0" borderId="5" xfId="14" applyNumberFormat="1" applyFont="1" applyBorder="1" applyAlignment="1">
      <alignment horizontal="right"/>
    </xf>
    <xf numFmtId="165" fontId="105" fillId="0" borderId="0" xfId="14" applyNumberFormat="1" applyFont="1" applyBorder="1" applyAlignment="1">
      <alignment horizontal="right"/>
    </xf>
    <xf numFmtId="165" fontId="29" fillId="0" borderId="5" xfId="14" applyNumberFormat="1" applyFont="1" applyFill="1" applyBorder="1" applyAlignment="1">
      <alignment horizontal="right"/>
    </xf>
    <xf numFmtId="165" fontId="105" fillId="0" borderId="4" xfId="14" applyNumberFormat="1" applyFont="1" applyFill="1" applyBorder="1" applyAlignment="1">
      <alignment horizontal="right"/>
    </xf>
    <xf numFmtId="165" fontId="105" fillId="0" borderId="0" xfId="14" applyNumberFormat="1" applyFont="1" applyFill="1" applyBorder="1" applyAlignment="1">
      <alignment horizontal="right"/>
    </xf>
    <xf numFmtId="165" fontId="105" fillId="0" borderId="5" xfId="14" applyNumberFormat="1" applyFont="1" applyFill="1" applyBorder="1" applyAlignment="1">
      <alignment horizontal="right"/>
    </xf>
    <xf numFmtId="165" fontId="105" fillId="0" borderId="5" xfId="14" applyNumberFormat="1" applyFont="1" applyBorder="1" applyAlignment="1">
      <alignment horizontal="right"/>
    </xf>
    <xf numFmtId="165" fontId="29" fillId="0" borderId="4" xfId="14" applyNumberFormat="1" applyFont="1" applyFill="1" applyBorder="1" applyAlignment="1">
      <alignment horizontal="right"/>
    </xf>
    <xf numFmtId="165" fontId="29" fillId="0" borderId="0" xfId="14" applyNumberFormat="1" applyFont="1" applyFill="1" applyBorder="1" applyAlignment="1">
      <alignment horizontal="right"/>
    </xf>
    <xf numFmtId="165" fontId="29" fillId="0" borderId="4" xfId="4" applyNumberFormat="1" applyFont="1" applyBorder="1" applyAlignment="1">
      <alignment horizontal="right"/>
    </xf>
    <xf numFmtId="165" fontId="29" fillId="0" borderId="0" xfId="4" applyNumberFormat="1" applyFont="1" applyBorder="1" applyAlignment="1">
      <alignment horizontal="right"/>
    </xf>
    <xf numFmtId="165" fontId="29" fillId="0" borderId="5" xfId="4" applyNumberFormat="1" applyFont="1" applyBorder="1" applyAlignment="1">
      <alignment horizontal="right"/>
    </xf>
    <xf numFmtId="165" fontId="29" fillId="0" borderId="4" xfId="13" quotePrefix="1" applyNumberFormat="1" applyFont="1" applyFill="1" applyBorder="1" applyAlignment="1" applyProtection="1">
      <alignment horizontal="right"/>
    </xf>
    <xf numFmtId="0" fontId="15" fillId="0" borderId="11" xfId="16" applyFont="1" applyBorder="1" applyAlignment="1">
      <alignment horizontal="center"/>
    </xf>
    <xf numFmtId="0" fontId="15" fillId="0" borderId="13" xfId="4" applyFont="1" applyBorder="1"/>
    <xf numFmtId="165" fontId="11" fillId="0" borderId="4" xfId="4" applyNumberFormat="1" applyBorder="1"/>
    <xf numFmtId="165" fontId="11" fillId="0" borderId="0" xfId="4" applyNumberFormat="1"/>
    <xf numFmtId="2" fontId="11" fillId="0" borderId="0" xfId="4" applyNumberFormat="1"/>
    <xf numFmtId="166" fontId="11" fillId="0" borderId="0" xfId="4" applyNumberFormat="1"/>
    <xf numFmtId="2" fontId="11" fillId="0" borderId="5" xfId="4" applyNumberFormat="1" applyBorder="1"/>
    <xf numFmtId="165" fontId="11" fillId="0" borderId="6" xfId="4" applyNumberFormat="1" applyBorder="1"/>
    <xf numFmtId="165" fontId="11" fillId="0" borderId="7" xfId="4" applyNumberFormat="1" applyBorder="1"/>
    <xf numFmtId="2" fontId="11" fillId="0" borderId="7" xfId="4" applyNumberFormat="1" applyBorder="1"/>
    <xf numFmtId="166" fontId="11" fillId="0" borderId="7" xfId="4" applyNumberFormat="1" applyBorder="1"/>
    <xf numFmtId="0" fontId="11" fillId="0" borderId="0" xfId="13" quotePrefix="1" applyFont="1" applyAlignment="1">
      <alignment horizontal="left"/>
    </xf>
    <xf numFmtId="0" fontId="9" fillId="0" borderId="0" xfId="40" applyAlignment="1" applyProtection="1"/>
    <xf numFmtId="0" fontId="98" fillId="0" borderId="0" xfId="0" applyFont="1" applyBorder="1" applyAlignment="1">
      <alignment vertical="center" wrapText="1"/>
    </xf>
    <xf numFmtId="0" fontId="22" fillId="0" borderId="2" xfId="19" quotePrefix="1" applyFont="1" applyFill="1" applyBorder="1" applyAlignment="1">
      <alignment horizontal="left"/>
    </xf>
    <xf numFmtId="0" fontId="11" fillId="0" borderId="2" xfId="19" applyFont="1" applyFill="1" applyBorder="1"/>
    <xf numFmtId="2" fontId="11" fillId="0" borderId="2" xfId="19" applyNumberFormat="1" applyFont="1" applyFill="1" applyBorder="1" applyAlignment="1" applyProtection="1">
      <alignment horizontal="center"/>
    </xf>
    <xf numFmtId="165" fontId="53" fillId="0" borderId="4" xfId="16" applyNumberFormat="1" applyFont="1" applyFill="1" applyBorder="1" applyAlignment="1">
      <alignment horizontal="center"/>
    </xf>
    <xf numFmtId="165" fontId="53" fillId="0" borderId="0" xfId="16" applyNumberFormat="1" applyFont="1" applyFill="1" applyAlignment="1">
      <alignment horizontal="center"/>
    </xf>
    <xf numFmtId="165" fontId="53" fillId="0" borderId="5" xfId="16" applyNumberFormat="1" applyFont="1" applyFill="1" applyBorder="1" applyAlignment="1">
      <alignment horizontal="center"/>
    </xf>
    <xf numFmtId="0" fontId="11" fillId="0" borderId="0" xfId="16" applyFill="1"/>
    <xf numFmtId="0" fontId="58" fillId="0" borderId="0" xfId="10" applyFont="1" applyAlignment="1">
      <alignment horizontal="left"/>
    </xf>
    <xf numFmtId="0" fontId="15" fillId="0" borderId="0" xfId="10" applyFont="1" applyAlignment="1">
      <alignment horizontal="left"/>
    </xf>
    <xf numFmtId="0" fontId="11" fillId="0" borderId="0" xfId="10" applyFont="1"/>
    <xf numFmtId="0" fontId="15" fillId="0" borderId="0" xfId="10" applyFont="1" applyBorder="1"/>
    <xf numFmtId="2" fontId="11" fillId="0" borderId="0" xfId="10" applyNumberFormat="1" applyFont="1" applyBorder="1"/>
    <xf numFmtId="2" fontId="11" fillId="0" borderId="0" xfId="10" applyNumberFormat="1" applyFont="1" applyFill="1" applyBorder="1"/>
    <xf numFmtId="165" fontId="11" fillId="0" borderId="0" xfId="10" applyNumberFormat="1" applyFont="1" applyBorder="1"/>
    <xf numFmtId="0" fontId="40" fillId="0" borderId="0" xfId="4" applyFont="1" applyFill="1" applyBorder="1"/>
    <xf numFmtId="0" fontId="22" fillId="0" borderId="0" xfId="4" quotePrefix="1" applyFont="1" applyFill="1" applyBorder="1"/>
    <xf numFmtId="2" fontId="11" fillId="0" borderId="0" xfId="4" applyNumberFormat="1" applyFill="1"/>
    <xf numFmtId="0" fontId="11" fillId="0" borderId="0" xfId="4" applyFill="1"/>
    <xf numFmtId="165" fontId="11" fillId="0" borderId="0" xfId="10" applyNumberFormat="1" applyFont="1" applyFill="1" applyBorder="1"/>
    <xf numFmtId="0" fontId="11" fillId="0" borderId="0" xfId="10" applyFont="1" applyFill="1" applyBorder="1"/>
    <xf numFmtId="0" fontId="105" fillId="0" borderId="0" xfId="0" applyFont="1" applyBorder="1" applyAlignment="1">
      <alignment vertical="top"/>
    </xf>
    <xf numFmtId="0" fontId="3" fillId="0" borderId="0" xfId="0" applyFont="1"/>
    <xf numFmtId="0" fontId="105" fillId="29" borderId="0" xfId="0" applyFont="1" applyFill="1" applyBorder="1" applyAlignment="1">
      <alignment vertical="top"/>
    </xf>
    <xf numFmtId="0" fontId="106" fillId="0" borderId="0" xfId="2" applyFont="1" applyAlignment="1" applyProtection="1"/>
    <xf numFmtId="0" fontId="99" fillId="0" borderId="0" xfId="0" applyFont="1" applyAlignment="1">
      <alignment horizontal="center" vertical="center"/>
    </xf>
    <xf numFmtId="9" fontId="98" fillId="0" borderId="0" xfId="0" applyNumberFormat="1" applyFont="1" applyAlignment="1">
      <alignment vertical="center"/>
    </xf>
    <xf numFmtId="9" fontId="100" fillId="0" borderId="0" xfId="0" applyNumberFormat="1" applyFont="1" applyAlignment="1">
      <alignment vertical="center"/>
    </xf>
    <xf numFmtId="0" fontId="107" fillId="0" borderId="0" xfId="0" applyFont="1"/>
    <xf numFmtId="0" fontId="2" fillId="0" borderId="0" xfId="0" applyFont="1"/>
    <xf numFmtId="0" fontId="19" fillId="0" borderId="12" xfId="31" applyFont="1" applyBorder="1"/>
    <xf numFmtId="0" fontId="19" fillId="0" borderId="2" xfId="31" applyFont="1" applyBorder="1"/>
    <xf numFmtId="0" fontId="19" fillId="0" borderId="34" xfId="31" applyFont="1" applyBorder="1"/>
    <xf numFmtId="0" fontId="19" fillId="0" borderId="6" xfId="31" applyFont="1" applyBorder="1"/>
    <xf numFmtId="0" fontId="19" fillId="0" borderId="7" xfId="31" applyFont="1" applyBorder="1"/>
    <xf numFmtId="0" fontId="19" fillId="36" borderId="12" xfId="30" applyFont="1" applyFill="1" applyBorder="1"/>
    <xf numFmtId="0" fontId="19" fillId="36" borderId="2" xfId="30" applyFont="1" applyFill="1" applyBorder="1"/>
    <xf numFmtId="0" fontId="19" fillId="36" borderId="34" xfId="30" applyFont="1" applyFill="1" applyBorder="1"/>
    <xf numFmtId="3" fontId="29" fillId="36" borderId="15" xfId="30" applyNumberFormat="1" applyFont="1" applyFill="1" applyBorder="1"/>
    <xf numFmtId="9" fontId="2" fillId="0" borderId="0" xfId="0" applyNumberFormat="1" applyFont="1"/>
    <xf numFmtId="0" fontId="19" fillId="37" borderId="4" xfId="30" applyFont="1" applyFill="1" applyBorder="1"/>
    <xf numFmtId="0" fontId="19" fillId="37" borderId="0" xfId="30" applyFont="1" applyFill="1"/>
    <xf numFmtId="0" fontId="19" fillId="37" borderId="5" xfId="30" applyFont="1" applyFill="1" applyBorder="1"/>
    <xf numFmtId="3" fontId="29" fillId="37" borderId="13" xfId="30" applyNumberFormat="1" applyFont="1" applyFill="1" applyBorder="1"/>
    <xf numFmtId="0" fontId="19" fillId="38" borderId="4" xfId="30" applyFont="1" applyFill="1" applyBorder="1"/>
    <xf numFmtId="0" fontId="19" fillId="38" borderId="0" xfId="30" applyFont="1" applyFill="1"/>
    <xf numFmtId="0" fontId="19" fillId="38" borderId="5" xfId="30" applyFont="1" applyFill="1" applyBorder="1"/>
    <xf numFmtId="3" fontId="29" fillId="38" borderId="13" xfId="30" applyNumberFormat="1" applyFont="1" applyFill="1" applyBorder="1"/>
    <xf numFmtId="0" fontId="19" fillId="39" borderId="4" xfId="30" applyFont="1" applyFill="1" applyBorder="1"/>
    <xf numFmtId="0" fontId="19" fillId="39" borderId="0" xfId="30" applyFont="1" applyFill="1"/>
    <xf numFmtId="0" fontId="19" fillId="39" borderId="5" xfId="30" applyFont="1" applyFill="1" applyBorder="1"/>
    <xf numFmtId="3" fontId="29" fillId="39" borderId="13" xfId="30" applyNumberFormat="1" applyFont="1" applyFill="1" applyBorder="1"/>
    <xf numFmtId="0" fontId="19" fillId="13" borderId="4" xfId="30" applyFont="1" applyFill="1" applyBorder="1"/>
    <xf numFmtId="0" fontId="19" fillId="13" borderId="0" xfId="30" applyFont="1" applyFill="1"/>
    <xf numFmtId="0" fontId="19" fillId="13" borderId="5" xfId="30" applyFont="1" applyFill="1" applyBorder="1"/>
    <xf numFmtId="3" fontId="29" fillId="13" borderId="13" xfId="30" applyNumberFormat="1" applyFont="1" applyFill="1" applyBorder="1"/>
    <xf numFmtId="0" fontId="19" fillId="40" borderId="6" xfId="0" applyFont="1" applyFill="1" applyBorder="1"/>
    <xf numFmtId="0" fontId="19" fillId="40" borderId="7" xfId="0" applyFont="1" applyFill="1" applyBorder="1"/>
    <xf numFmtId="0" fontId="19" fillId="40" borderId="8" xfId="0" applyFont="1" applyFill="1" applyBorder="1"/>
    <xf numFmtId="3" fontId="0" fillId="40" borderId="57" xfId="0" applyNumberFormat="1" applyFill="1" applyBorder="1"/>
    <xf numFmtId="177" fontId="2" fillId="0" borderId="0" xfId="0" applyNumberFormat="1" applyFont="1"/>
    <xf numFmtId="0" fontId="6" fillId="0" borderId="0" xfId="0" applyFont="1"/>
    <xf numFmtId="0" fontId="19" fillId="0" borderId="15" xfId="31" applyFont="1" applyBorder="1"/>
    <xf numFmtId="0" fontId="19" fillId="0" borderId="57" xfId="31" applyFont="1" applyBorder="1"/>
    <xf numFmtId="0" fontId="19" fillId="36" borderId="13" xfId="30" applyFont="1" applyFill="1" applyBorder="1"/>
    <xf numFmtId="178" fontId="19" fillId="36" borderId="15" xfId="30" applyNumberFormat="1" applyFont="1" applyFill="1" applyBorder="1"/>
    <xf numFmtId="178" fontId="19" fillId="36" borderId="13" xfId="30" applyNumberFormat="1" applyFont="1" applyFill="1" applyBorder="1"/>
    <xf numFmtId="0" fontId="19" fillId="37" borderId="15" xfId="30" applyFont="1" applyFill="1" applyBorder="1"/>
    <xf numFmtId="178" fontId="19" fillId="37" borderId="15" xfId="30" applyNumberFormat="1" applyFont="1" applyFill="1" applyBorder="1"/>
    <xf numFmtId="0" fontId="19" fillId="37" borderId="13" xfId="30" applyFont="1" applyFill="1" applyBorder="1"/>
    <xf numFmtId="178" fontId="19" fillId="37" borderId="13" xfId="30" applyNumberFormat="1" applyFont="1" applyFill="1" applyBorder="1"/>
    <xf numFmtId="0" fontId="19" fillId="37" borderId="57" xfId="30" applyFont="1" applyFill="1" applyBorder="1"/>
    <xf numFmtId="178" fontId="19" fillId="37" borderId="57" xfId="30" applyNumberFormat="1" applyFont="1" applyFill="1" applyBorder="1"/>
    <xf numFmtId="0" fontId="19" fillId="38" borderId="13" xfId="30" applyFont="1" applyFill="1" applyBorder="1"/>
    <xf numFmtId="178" fontId="19" fillId="38" borderId="13" xfId="30" applyNumberFormat="1" applyFont="1" applyFill="1" applyBorder="1"/>
    <xf numFmtId="0" fontId="19" fillId="40" borderId="15" xfId="0" applyFont="1" applyFill="1" applyBorder="1"/>
    <xf numFmtId="178" fontId="7" fillId="40" borderId="15" xfId="0" applyNumberFormat="1" applyFont="1" applyFill="1" applyBorder="1"/>
    <xf numFmtId="178" fontId="7" fillId="40" borderId="13" xfId="0" applyNumberFormat="1" applyFont="1" applyFill="1" applyBorder="1"/>
    <xf numFmtId="0" fontId="19" fillId="40" borderId="13" xfId="0" applyFont="1" applyFill="1" applyBorder="1"/>
    <xf numFmtId="0" fontId="19" fillId="40" borderId="57" xfId="0" applyFont="1" applyFill="1" applyBorder="1"/>
    <xf numFmtId="178" fontId="7" fillId="40" borderId="57" xfId="0" applyNumberFormat="1" applyFont="1" applyFill="1" applyBorder="1"/>
    <xf numFmtId="0" fontId="19" fillId="39" borderId="13" xfId="30" applyFont="1" applyFill="1" applyBorder="1"/>
    <xf numFmtId="178" fontId="19" fillId="39" borderId="13" xfId="30" applyNumberFormat="1" applyFont="1" applyFill="1" applyBorder="1"/>
    <xf numFmtId="178" fontId="19" fillId="39" borderId="15" xfId="30" applyNumberFormat="1" applyFont="1" applyFill="1" applyBorder="1"/>
    <xf numFmtId="178" fontId="19" fillId="39" borderId="57" xfId="30" applyNumberFormat="1" applyFont="1" applyFill="1" applyBorder="1"/>
    <xf numFmtId="0" fontId="19" fillId="13" borderId="15" xfId="30" applyFont="1" applyFill="1" applyBorder="1"/>
    <xf numFmtId="178" fontId="19" fillId="13" borderId="15" xfId="30" applyNumberFormat="1" applyFont="1" applyFill="1" applyBorder="1"/>
    <xf numFmtId="178" fontId="19" fillId="13" borderId="13" xfId="30" applyNumberFormat="1" applyFont="1" applyFill="1" applyBorder="1"/>
    <xf numFmtId="0" fontId="19" fillId="13" borderId="13" xfId="30" applyFont="1" applyFill="1" applyBorder="1"/>
    <xf numFmtId="0" fontId="19" fillId="13" borderId="57" xfId="30" applyFont="1" applyFill="1" applyBorder="1"/>
    <xf numFmtId="178" fontId="19" fillId="13" borderId="57" xfId="30" applyNumberFormat="1" applyFont="1" applyFill="1" applyBorder="1"/>
    <xf numFmtId="0" fontId="19" fillId="39" borderId="15" xfId="30" applyFont="1" applyFill="1" applyBorder="1"/>
    <xf numFmtId="0" fontId="19" fillId="39" borderId="57" xfId="30" applyFont="1" applyFill="1" applyBorder="1"/>
    <xf numFmtId="0" fontId="29" fillId="33" borderId="2" xfId="30" applyFont="1" applyFill="1" applyBorder="1"/>
    <xf numFmtId="0" fontId="29" fillId="33" borderId="15" xfId="30" applyFont="1" applyFill="1" applyBorder="1" applyAlignment="1">
      <alignment horizontal="center"/>
    </xf>
    <xf numFmtId="0" fontId="19" fillId="0" borderId="5" xfId="30" applyFont="1" applyBorder="1"/>
    <xf numFmtId="166" fontId="29" fillId="0" borderId="34" xfId="30" applyNumberFormat="1" applyFont="1" applyBorder="1"/>
    <xf numFmtId="166" fontId="29" fillId="0" borderId="5" xfId="30" applyNumberFormat="1" applyFont="1" applyBorder="1"/>
    <xf numFmtId="166" fontId="29" fillId="0" borderId="8" xfId="30" applyNumberFormat="1" applyFont="1" applyBorder="1"/>
    <xf numFmtId="166" fontId="29" fillId="0" borderId="12" xfId="32" applyNumberFormat="1" applyFont="1" applyFill="1" applyBorder="1" applyAlignment="1">
      <alignment horizontal="center"/>
    </xf>
    <xf numFmtId="166" fontId="29" fillId="0" borderId="34" xfId="32" applyNumberFormat="1" applyFont="1" applyFill="1" applyBorder="1" applyAlignment="1">
      <alignment horizontal="center"/>
    </xf>
    <xf numFmtId="166" fontId="29" fillId="0" borderId="4" xfId="32" applyNumberFormat="1" applyFont="1" applyFill="1" applyBorder="1" applyAlignment="1">
      <alignment horizontal="center"/>
    </xf>
    <xf numFmtId="166" fontId="29" fillId="0" borderId="5" xfId="32" applyNumberFormat="1" applyFont="1" applyFill="1" applyBorder="1" applyAlignment="1">
      <alignment horizontal="center"/>
    </xf>
    <xf numFmtId="166" fontId="29" fillId="0" borderId="6" xfId="31" applyNumberFormat="1" applyFont="1" applyFill="1" applyBorder="1"/>
    <xf numFmtId="166" fontId="29" fillId="0" borderId="8" xfId="31" applyNumberFormat="1" applyFont="1" applyFill="1" applyBorder="1"/>
    <xf numFmtId="166" fontId="29" fillId="0" borderId="4" xfId="30" applyNumberFormat="1" applyFont="1" applyFill="1" applyBorder="1"/>
    <xf numFmtId="166" fontId="29" fillId="0" borderId="5" xfId="30" applyNumberFormat="1" applyFont="1" applyFill="1" applyBorder="1"/>
    <xf numFmtId="166" fontId="29" fillId="0" borderId="6" xfId="30" applyNumberFormat="1" applyFont="1" applyFill="1" applyBorder="1"/>
    <xf numFmtId="166" fontId="29" fillId="0" borderId="8" xfId="30" applyNumberFormat="1" applyFont="1" applyFill="1" applyBorder="1"/>
    <xf numFmtId="165" fontId="0" fillId="0" borderId="0" xfId="0" applyNumberFormat="1" applyAlignment="1">
      <alignment horizontal="center"/>
    </xf>
    <xf numFmtId="165" fontId="0" fillId="0" borderId="0" xfId="0" applyNumberFormat="1" applyFill="1" applyAlignment="1">
      <alignment horizontal="center"/>
    </xf>
    <xf numFmtId="177" fontId="0" fillId="0" borderId="0" xfId="0" applyNumberFormat="1" applyFill="1"/>
    <xf numFmtId="177" fontId="4" fillId="0" borderId="0" xfId="3" applyNumberFormat="1" applyFill="1"/>
    <xf numFmtId="177" fontId="95" fillId="0" borderId="0" xfId="0" applyNumberFormat="1" applyFont="1" applyFill="1" applyBorder="1"/>
    <xf numFmtId="177" fontId="0" fillId="28" borderId="0" xfId="0" applyNumberFormat="1" applyFill="1"/>
    <xf numFmtId="0" fontId="7" fillId="2" borderId="0" xfId="0" applyFont="1" applyFill="1" applyBorder="1" applyAlignment="1">
      <alignment horizontal="left" vertical="center" wrapText="1"/>
    </xf>
    <xf numFmtId="0" fontId="64" fillId="15" borderId="0" xfId="0" applyFont="1" applyFill="1" applyBorder="1" applyAlignment="1">
      <alignment horizontal="center"/>
    </xf>
    <xf numFmtId="0" fontId="55" fillId="15" borderId="0" xfId="0" applyFont="1" applyFill="1" applyBorder="1" applyAlignment="1">
      <alignment horizontal="center"/>
    </xf>
    <xf numFmtId="0" fontId="56" fillId="15" borderId="0" xfId="0" applyFont="1" applyFill="1" applyBorder="1" applyAlignment="1">
      <alignment horizontal="center"/>
    </xf>
    <xf numFmtId="0" fontId="54" fillId="15" borderId="0" xfId="0" applyFont="1" applyFill="1" applyBorder="1" applyAlignment="1">
      <alignment horizontal="center"/>
    </xf>
    <xf numFmtId="0" fontId="9" fillId="14" borderId="0" xfId="2" applyFill="1" applyBorder="1" applyAlignment="1" applyProtection="1">
      <alignment horizontal="left"/>
    </xf>
    <xf numFmtId="0" fontId="9" fillId="14" borderId="0" xfId="2" quotePrefix="1" applyFill="1" applyBorder="1" applyAlignment="1" applyProtection="1">
      <alignment horizontal="left"/>
    </xf>
    <xf numFmtId="0" fontId="0" fillId="0" borderId="0" xfId="0" applyAlignment="1">
      <alignment horizontal="center" vertical="center"/>
    </xf>
    <xf numFmtId="0" fontId="57" fillId="16" borderId="0" xfId="2" applyFont="1" applyFill="1" applyAlignment="1" applyProtection="1">
      <alignment horizontal="center" vertical="center"/>
    </xf>
    <xf numFmtId="0" fontId="5" fillId="5" borderId="0" xfId="0" applyFont="1" applyFill="1" applyAlignment="1">
      <alignment horizontal="center"/>
    </xf>
    <xf numFmtId="0" fontId="5" fillId="5" borderId="0" xfId="0" applyFont="1" applyFill="1" applyAlignment="1">
      <alignment horizontal="center" vertical="center" wrapText="1"/>
    </xf>
    <xf numFmtId="0" fontId="30" fillId="0" borderId="0" xfId="11" applyFont="1" applyBorder="1" applyAlignment="1">
      <alignment horizontal="center"/>
    </xf>
    <xf numFmtId="0" fontId="30" fillId="0" borderId="0" xfId="11" applyFont="1" applyFill="1" applyBorder="1" applyAlignment="1">
      <alignment horizontal="center" wrapText="1"/>
    </xf>
    <xf numFmtId="0" fontId="34" fillId="0" borderId="0" xfId="11" applyFont="1" applyBorder="1" applyAlignment="1">
      <alignment horizontal="center" vertical="center" wrapText="1"/>
    </xf>
    <xf numFmtId="0" fontId="34" fillId="0" borderId="0" xfId="11" applyFont="1" applyBorder="1" applyAlignment="1">
      <alignment horizontal="justify" vertical="center" wrapText="1"/>
    </xf>
    <xf numFmtId="0" fontId="15" fillId="0" borderId="0" xfId="7" applyFont="1" applyBorder="1" applyAlignment="1">
      <alignment horizontal="center"/>
    </xf>
    <xf numFmtId="0" fontId="98" fillId="0" borderId="0" xfId="0" applyFont="1" applyBorder="1" applyAlignment="1">
      <alignment vertical="center" wrapText="1"/>
    </xf>
    <xf numFmtId="0" fontId="15" fillId="0" borderId="10" xfId="4" applyFont="1" applyFill="1" applyBorder="1" applyAlignment="1">
      <alignment horizontal="center"/>
    </xf>
    <xf numFmtId="0" fontId="15" fillId="0" borderId="11" xfId="4" applyFont="1" applyFill="1" applyBorder="1" applyAlignment="1">
      <alignment horizontal="center"/>
    </xf>
    <xf numFmtId="0" fontId="15" fillId="0" borderId="16" xfId="4" applyFont="1" applyFill="1" applyBorder="1" applyAlignment="1">
      <alignment horizontal="center"/>
    </xf>
    <xf numFmtId="0" fontId="15" fillId="0" borderId="15" xfId="13" applyFont="1" applyFill="1" applyBorder="1" applyAlignment="1" applyProtection="1">
      <alignment horizontal="center" vertical="center" wrapText="1"/>
    </xf>
    <xf numFmtId="0" fontId="15" fillId="0" borderId="13" xfId="13" applyFont="1" applyFill="1" applyBorder="1" applyAlignment="1" applyProtection="1">
      <alignment horizontal="center" vertical="center" wrapText="1"/>
    </xf>
    <xf numFmtId="0" fontId="15" fillId="0" borderId="14" xfId="13" applyFont="1" applyFill="1" applyBorder="1" applyAlignment="1" applyProtection="1">
      <alignment horizontal="center" vertical="center" wrapText="1"/>
    </xf>
    <xf numFmtId="2" fontId="15" fillId="0" borderId="15" xfId="13" applyNumberFormat="1" applyFont="1" applyFill="1" applyBorder="1" applyAlignment="1">
      <alignment horizontal="center" vertical="center" wrapText="1"/>
    </xf>
    <xf numFmtId="2" fontId="15" fillId="0" borderId="13" xfId="13" applyNumberFormat="1" applyFont="1" applyFill="1" applyBorder="1" applyAlignment="1">
      <alignment horizontal="center" vertical="center" wrapText="1"/>
    </xf>
    <xf numFmtId="2" fontId="15" fillId="0" borderId="14" xfId="13" applyNumberFormat="1" applyFont="1" applyFill="1" applyBorder="1" applyAlignment="1">
      <alignment horizontal="center" vertical="center" wrapText="1"/>
    </xf>
    <xf numFmtId="0" fontId="15" fillId="0" borderId="15" xfId="13" applyFont="1" applyFill="1" applyBorder="1" applyAlignment="1" applyProtection="1">
      <alignment horizontal="center" vertical="center"/>
    </xf>
    <xf numFmtId="0" fontId="15" fillId="0" borderId="13" xfId="13" applyFont="1" applyFill="1" applyBorder="1" applyAlignment="1" applyProtection="1">
      <alignment horizontal="center" vertical="center"/>
    </xf>
    <xf numFmtId="0" fontId="15" fillId="0" borderId="14" xfId="13" applyFont="1" applyFill="1" applyBorder="1" applyAlignment="1" applyProtection="1">
      <alignment horizontal="center" vertical="center"/>
    </xf>
    <xf numFmtId="0" fontId="15" fillId="0" borderId="15" xfId="18" applyFont="1" applyFill="1" applyBorder="1" applyAlignment="1" applyProtection="1">
      <alignment horizontal="center" vertical="center" wrapText="1"/>
    </xf>
    <xf numFmtId="0" fontId="15" fillId="0" borderId="13" xfId="18" applyFont="1" applyFill="1" applyBorder="1" applyAlignment="1" applyProtection="1">
      <alignment horizontal="center" vertical="center" wrapText="1"/>
    </xf>
    <xf numFmtId="0" fontId="15" fillId="0" borderId="14" xfId="18" applyFont="1" applyFill="1" applyBorder="1" applyAlignment="1" applyProtection="1">
      <alignment horizontal="center" vertical="center" wrapText="1"/>
    </xf>
    <xf numFmtId="0" fontId="15" fillId="0" borderId="19" xfId="19" applyFont="1" applyFill="1" applyBorder="1" applyAlignment="1">
      <alignment horizontal="center"/>
    </xf>
    <xf numFmtId="0" fontId="15" fillId="0" borderId="17" xfId="19" applyFont="1" applyFill="1" applyBorder="1" applyAlignment="1">
      <alignment horizontal="center"/>
    </xf>
    <xf numFmtId="0" fontId="15" fillId="0" borderId="18" xfId="19" applyFont="1" applyFill="1" applyBorder="1" applyAlignment="1">
      <alignment horizontal="center"/>
    </xf>
    <xf numFmtId="0" fontId="15" fillId="0" borderId="20" xfId="19" applyFont="1" applyFill="1" applyBorder="1" applyAlignment="1">
      <alignment horizontal="center"/>
    </xf>
    <xf numFmtId="0" fontId="15" fillId="0" borderId="15" xfId="13" applyFont="1" applyFill="1" applyBorder="1" applyAlignment="1">
      <alignment horizontal="center" vertical="center"/>
    </xf>
    <xf numFmtId="0" fontId="15" fillId="0" borderId="13" xfId="13" applyFont="1" applyFill="1" applyBorder="1" applyAlignment="1">
      <alignment horizontal="center" vertical="center"/>
    </xf>
    <xf numFmtId="0" fontId="15" fillId="0" borderId="14" xfId="13" applyFont="1" applyFill="1" applyBorder="1" applyAlignment="1">
      <alignment horizontal="center" vertical="center"/>
    </xf>
    <xf numFmtId="0" fontId="15" fillId="0" borderId="15" xfId="13" applyFont="1" applyFill="1" applyBorder="1" applyAlignment="1">
      <alignment horizontal="center" vertical="center" wrapText="1"/>
    </xf>
    <xf numFmtId="0" fontId="15" fillId="0" borderId="13" xfId="13" applyFont="1" applyFill="1" applyBorder="1" applyAlignment="1">
      <alignment horizontal="center" vertical="center" wrapText="1"/>
    </xf>
    <xf numFmtId="0" fontId="15" fillId="0" borderId="14" xfId="13" applyFont="1" applyFill="1" applyBorder="1" applyAlignment="1">
      <alignment horizontal="center" vertical="center" wrapText="1"/>
    </xf>
    <xf numFmtId="0" fontId="11" fillId="0" borderId="15" xfId="13" applyFont="1" applyBorder="1" applyAlignment="1">
      <alignment horizontal="center" vertical="center" wrapText="1"/>
    </xf>
    <xf numFmtId="0" fontId="11" fillId="0" borderId="13" xfId="13" applyFont="1" applyBorder="1" applyAlignment="1">
      <alignment horizontal="center" vertical="center" wrapText="1"/>
    </xf>
    <xf numFmtId="0" fontId="11" fillId="0" borderId="14" xfId="13" applyFont="1" applyBorder="1" applyAlignment="1">
      <alignment horizontal="center" vertical="center" wrapText="1"/>
    </xf>
    <xf numFmtId="0" fontId="15" fillId="0" borderId="16" xfId="13" applyFont="1" applyFill="1" applyBorder="1" applyAlignment="1" applyProtection="1">
      <alignment horizontal="center"/>
    </xf>
    <xf numFmtId="0" fontId="15" fillId="0" borderId="10" xfId="13" applyFont="1" applyFill="1" applyBorder="1" applyAlignment="1" applyProtection="1">
      <alignment horizontal="center"/>
    </xf>
    <xf numFmtId="0" fontId="15" fillId="0" borderId="11" xfId="13" applyFont="1" applyFill="1" applyBorder="1" applyAlignment="1" applyProtection="1">
      <alignment horizontal="center"/>
    </xf>
    <xf numFmtId="0" fontId="15" fillId="0" borderId="16" xfId="4" applyFont="1" applyFill="1" applyBorder="1" applyAlignment="1" applyProtection="1">
      <alignment horizontal="center"/>
    </xf>
    <xf numFmtId="0" fontId="15" fillId="0" borderId="11" xfId="4" applyFont="1" applyFill="1" applyBorder="1" applyAlignment="1" applyProtection="1">
      <alignment horizontal="center"/>
    </xf>
    <xf numFmtId="11" fontId="44" fillId="0" borderId="2" xfId="4" applyNumberFormat="1" applyFont="1" applyFill="1" applyBorder="1" applyAlignment="1">
      <alignment horizontal="left"/>
    </xf>
    <xf numFmtId="0" fontId="22" fillId="0" borderId="3" xfId="4" applyFont="1" applyFill="1" applyBorder="1" applyAlignment="1">
      <alignment horizontal="left"/>
    </xf>
    <xf numFmtId="0" fontId="11" fillId="0" borderId="0" xfId="16" applyFont="1" applyFill="1" applyBorder="1" applyAlignment="1">
      <alignment horizontal="left" wrapText="1"/>
    </xf>
    <xf numFmtId="0" fontId="11" fillId="0" borderId="0" xfId="4" applyAlignment="1">
      <alignment horizontal="left" wrapText="1"/>
    </xf>
    <xf numFmtId="0" fontId="15" fillId="0" borderId="1" xfId="24" applyFont="1" applyBorder="1" applyAlignment="1">
      <alignment horizontal="center"/>
    </xf>
    <xf numFmtId="0" fontId="15" fillId="0" borderId="2" xfId="24" applyFont="1" applyBorder="1" applyAlignment="1">
      <alignment horizontal="center"/>
    </xf>
    <xf numFmtId="0" fontId="15" fillId="0" borderId="3" xfId="24" applyFont="1" applyBorder="1" applyAlignment="1">
      <alignment horizontal="center"/>
    </xf>
    <xf numFmtId="0" fontId="11" fillId="0" borderId="12" xfId="4" applyFont="1" applyFill="1" applyBorder="1" applyAlignment="1">
      <alignment horizontal="center" vertical="top" wrapText="1"/>
    </xf>
    <xf numFmtId="0" fontId="11" fillId="0" borderId="34" xfId="4" applyFont="1" applyFill="1" applyBorder="1" applyAlignment="1">
      <alignment horizontal="center" vertical="top" wrapText="1"/>
    </xf>
    <xf numFmtId="0" fontId="15" fillId="0" borderId="0" xfId="19" applyFont="1" applyFill="1" applyBorder="1" applyAlignment="1">
      <alignment horizontal="center"/>
    </xf>
    <xf numFmtId="0" fontId="15" fillId="0" borderId="12" xfId="4" applyFont="1" applyFill="1" applyBorder="1" applyAlignment="1">
      <alignment horizontal="center" vertical="top" wrapText="1"/>
    </xf>
    <xf numFmtId="0" fontId="11" fillId="0" borderId="15" xfId="4" applyBorder="1" applyAlignment="1">
      <alignment horizontal="center" vertical="center"/>
    </xf>
    <xf numFmtId="0" fontId="11" fillId="0" borderId="13" xfId="4" applyBorder="1" applyAlignment="1">
      <alignment horizontal="center" vertical="center"/>
    </xf>
    <xf numFmtId="0" fontId="11" fillId="0" borderId="14" xfId="4" applyBorder="1" applyAlignment="1">
      <alignment horizontal="center" vertical="center"/>
    </xf>
    <xf numFmtId="0" fontId="19" fillId="41" borderId="6" xfId="31" applyFont="1" applyFill="1" applyBorder="1" applyAlignment="1">
      <alignment horizontal="center"/>
    </xf>
    <xf numFmtId="0" fontId="19" fillId="41" borderId="7" xfId="31" applyFont="1" applyFill="1" applyBorder="1" applyAlignment="1">
      <alignment horizontal="center"/>
    </xf>
    <xf numFmtId="0" fontId="19" fillId="41" borderId="8" xfId="31" applyFont="1" applyFill="1" applyBorder="1" applyAlignment="1">
      <alignment horizontal="center"/>
    </xf>
    <xf numFmtId="0" fontId="19" fillId="41" borderId="12" xfId="31" applyFont="1" applyFill="1" applyBorder="1" applyAlignment="1">
      <alignment horizontal="center"/>
    </xf>
    <xf numFmtId="0" fontId="19" fillId="41" borderId="2" xfId="31" applyFont="1" applyFill="1" applyBorder="1" applyAlignment="1">
      <alignment horizontal="center"/>
    </xf>
    <xf numFmtId="0" fontId="19" fillId="41" borderId="34" xfId="31" applyFont="1" applyFill="1" applyBorder="1" applyAlignment="1">
      <alignment horizontal="center"/>
    </xf>
    <xf numFmtId="165" fontId="29" fillId="41" borderId="12" xfId="31" applyNumberFormat="1" applyFont="1" applyFill="1" applyBorder="1" applyAlignment="1">
      <alignment horizontal="right"/>
    </xf>
    <xf numFmtId="165" fontId="29" fillId="41" borderId="2" xfId="31" applyNumberFormat="1" applyFont="1" applyFill="1" applyBorder="1" applyAlignment="1">
      <alignment horizontal="right"/>
    </xf>
    <xf numFmtId="165" fontId="29" fillId="41" borderId="34" xfId="31" applyNumberFormat="1" applyFont="1" applyFill="1" applyBorder="1" applyAlignment="1">
      <alignment horizontal="right"/>
    </xf>
    <xf numFmtId="165" fontId="29" fillId="41" borderId="6" xfId="31" applyNumberFormat="1" applyFont="1" applyFill="1" applyBorder="1" applyAlignment="1">
      <alignment horizontal="right"/>
    </xf>
    <xf numFmtId="165" fontId="29" fillId="41" borderId="7" xfId="31" applyNumberFormat="1" applyFont="1" applyFill="1" applyBorder="1" applyAlignment="1">
      <alignment horizontal="right"/>
    </xf>
    <xf numFmtId="165" fontId="29" fillId="41" borderId="8" xfId="31" applyNumberFormat="1" applyFont="1" applyFill="1" applyBorder="1" applyAlignment="1">
      <alignment horizontal="right"/>
    </xf>
    <xf numFmtId="0" fontId="11" fillId="0" borderId="10" xfId="4" applyBorder="1" applyAlignment="1">
      <alignment horizontal="center"/>
    </xf>
    <xf numFmtId="0" fontId="11" fillId="0" borderId="11" xfId="4" applyBorder="1" applyAlignment="1">
      <alignment horizontal="center"/>
    </xf>
    <xf numFmtId="0" fontId="11" fillId="0" borderId="16" xfId="4" applyBorder="1" applyAlignment="1">
      <alignment horizontal="center"/>
    </xf>
    <xf numFmtId="0" fontId="15" fillId="0" borderId="12" xfId="4" applyFont="1" applyFill="1" applyBorder="1" applyAlignment="1" applyProtection="1">
      <alignment horizontal="center"/>
    </xf>
    <xf numFmtId="0" fontId="15" fillId="0" borderId="11" xfId="4" quotePrefix="1" applyFont="1" applyFill="1" applyBorder="1" applyAlignment="1" applyProtection="1">
      <alignment horizontal="center"/>
    </xf>
    <xf numFmtId="0" fontId="15" fillId="0" borderId="16" xfId="16" applyFont="1" applyBorder="1" applyAlignment="1">
      <alignment horizontal="center"/>
    </xf>
    <xf numFmtId="0" fontId="15" fillId="0" borderId="10" xfId="16" applyFont="1" applyBorder="1" applyAlignment="1">
      <alignment horizontal="center"/>
    </xf>
    <xf numFmtId="0" fontId="15" fillId="0" borderId="11" xfId="16" applyFont="1" applyBorder="1" applyAlignment="1">
      <alignment horizontal="center"/>
    </xf>
    <xf numFmtId="0" fontId="15" fillId="0" borderId="4" xfId="4" applyFont="1" applyFill="1" applyBorder="1" applyAlignment="1">
      <alignment horizontal="center"/>
    </xf>
    <xf numFmtId="0" fontId="0" fillId="0" borderId="0" xfId="0" applyFill="1" applyAlignment="1">
      <alignment horizontal="center"/>
    </xf>
    <xf numFmtId="0" fontId="0" fillId="0" borderId="5" xfId="0" applyFill="1" applyBorder="1" applyAlignment="1">
      <alignment horizontal="center"/>
    </xf>
    <xf numFmtId="0" fontId="15" fillId="0" borderId="16" xfId="4" applyFont="1" applyBorder="1" applyAlignment="1"/>
    <xf numFmtId="0" fontId="5" fillId="0" borderId="10" xfId="0" applyFont="1" applyBorder="1" applyAlignment="1"/>
    <xf numFmtId="0" fontId="5" fillId="0" borderId="11" xfId="0" applyFont="1" applyBorder="1" applyAlignment="1"/>
    <xf numFmtId="0" fontId="0" fillId="0" borderId="10" xfId="0" applyBorder="1" applyAlignment="1"/>
    <xf numFmtId="0" fontId="0" fillId="0" borderId="11" xfId="0" applyBorder="1" applyAlignment="1"/>
    <xf numFmtId="0" fontId="15" fillId="0" borderId="12" xfId="4" applyFont="1" applyBorder="1" applyAlignment="1">
      <alignment horizontal="center"/>
    </xf>
    <xf numFmtId="0" fontId="5" fillId="0" borderId="2" xfId="0" applyFont="1" applyBorder="1" applyAlignment="1">
      <alignment horizontal="center"/>
    </xf>
    <xf numFmtId="0" fontId="5" fillId="0" borderId="34" xfId="0" applyFont="1" applyBorder="1" applyAlignment="1">
      <alignment horizontal="center"/>
    </xf>
    <xf numFmtId="0" fontId="15" fillId="0" borderId="10" xfId="4" applyFont="1" applyBorder="1" applyAlignment="1"/>
    <xf numFmtId="0" fontId="15" fillId="0" borderId="11" xfId="4" applyFont="1" applyBorder="1" applyAlignment="1"/>
    <xf numFmtId="0" fontId="15" fillId="0" borderId="2" xfId="4" applyFont="1" applyBorder="1" applyAlignment="1">
      <alignment horizontal="center"/>
    </xf>
    <xf numFmtId="0" fontId="15" fillId="0" borderId="34" xfId="4" applyFont="1" applyBorder="1" applyAlignment="1">
      <alignment horizontal="center"/>
    </xf>
    <xf numFmtId="0" fontId="68" fillId="0" borderId="12" xfId="30" applyFont="1" applyBorder="1" applyAlignment="1">
      <alignment vertical="center"/>
    </xf>
    <xf numFmtId="0" fontId="68" fillId="0" borderId="35" xfId="30" applyFont="1" applyBorder="1" applyAlignment="1">
      <alignment vertical="center"/>
    </xf>
    <xf numFmtId="0" fontId="13" fillId="0" borderId="34" xfId="30" applyFont="1" applyBorder="1" applyAlignment="1">
      <alignment horizontal="center" vertical="center"/>
    </xf>
    <xf numFmtId="0" fontId="13" fillId="0" borderId="5" xfId="30" applyFont="1" applyBorder="1" applyAlignment="1">
      <alignment horizontal="center" vertical="center"/>
    </xf>
    <xf numFmtId="0" fontId="71" fillId="0" borderId="9" xfId="30" applyFont="1" applyBorder="1" applyAlignment="1">
      <alignment horizontal="center" vertical="center" wrapText="1"/>
    </xf>
    <xf numFmtId="0" fontId="71" fillId="0" borderId="15" xfId="30" applyFont="1" applyBorder="1" applyAlignment="1">
      <alignment horizontal="center" vertical="center" wrapText="1"/>
    </xf>
    <xf numFmtId="0" fontId="71" fillId="0" borderId="13" xfId="30" applyFont="1" applyBorder="1" applyAlignment="1">
      <alignment horizontal="center" vertical="center" wrapText="1"/>
    </xf>
    <xf numFmtId="0" fontId="71" fillId="0" borderId="12" xfId="30" applyFont="1" applyBorder="1" applyAlignment="1">
      <alignment horizontal="center" vertical="center" wrapText="1"/>
    </xf>
    <xf numFmtId="0" fontId="0" fillId="0" borderId="34" xfId="0" applyBorder="1" applyAlignment="1">
      <alignment horizontal="center" vertical="center" wrapText="1"/>
    </xf>
    <xf numFmtId="0" fontId="13" fillId="0" borderId="15" xfId="30" applyFont="1" applyBorder="1" applyAlignment="1">
      <alignment horizontal="center" vertical="center" wrapText="1"/>
    </xf>
    <xf numFmtId="0" fontId="13" fillId="0" borderId="13" xfId="30" applyFont="1" applyBorder="1" applyAlignment="1">
      <alignment horizontal="center" vertical="center" wrapText="1"/>
    </xf>
    <xf numFmtId="0" fontId="61" fillId="0" borderId="0" xfId="7" applyFont="1" applyBorder="1" applyAlignment="1">
      <alignment horizontal="center"/>
    </xf>
    <xf numFmtId="0" fontId="83" fillId="0" borderId="0" xfId="7" applyFont="1" applyBorder="1" applyAlignment="1">
      <alignment horizontal="center"/>
    </xf>
    <xf numFmtId="0" fontId="90" fillId="0" borderId="0" xfId="7" applyFont="1" applyBorder="1" applyAlignment="1">
      <alignment horizontal="center" vertical="center"/>
    </xf>
    <xf numFmtId="0" fontId="15" fillId="0" borderId="16" xfId="7" applyFont="1" applyBorder="1" applyAlignment="1">
      <alignment horizontal="center"/>
    </xf>
    <xf numFmtId="0" fontId="15" fillId="0" borderId="11" xfId="7" applyFont="1" applyBorder="1" applyAlignment="1">
      <alignment horizontal="center"/>
    </xf>
    <xf numFmtId="0" fontId="15" fillId="0" borderId="10" xfId="7" applyFont="1" applyBorder="1" applyAlignment="1">
      <alignment horizontal="center"/>
    </xf>
    <xf numFmtId="0" fontId="15" fillId="0" borderId="12" xfId="7" applyFont="1" applyBorder="1" applyAlignment="1">
      <alignment horizontal="center"/>
    </xf>
    <xf numFmtId="0" fontId="15" fillId="0" borderId="44" xfId="7" applyFont="1" applyBorder="1" applyAlignment="1">
      <alignment horizontal="center"/>
    </xf>
    <xf numFmtId="0" fontId="15" fillId="0" borderId="34" xfId="7" applyFont="1" applyBorder="1" applyAlignment="1">
      <alignment horizontal="center"/>
    </xf>
  </cellXfs>
  <cellStyles count="41">
    <cellStyle name="Hyperlink" xfId="2" builtinId="8"/>
    <cellStyle name="Hyperlink 2" xfId="40" xr:uid="{00000000-0005-0000-0000-000001000000}"/>
    <cellStyle name="Komma" xfId="1" builtinId="3"/>
    <cellStyle name="Normal 2" xfId="16" xr:uid="{00000000-0005-0000-0000-000003000000}"/>
    <cellStyle name="Normal_7.11" xfId="39" xr:uid="{00000000-0005-0000-0000-000004000000}"/>
    <cellStyle name="Normal_EFslijt-basisdata" xfId="27" xr:uid="{00000000-0005-0000-0000-000005000000}"/>
    <cellStyle name="Normal_Sheet1" xfId="21" xr:uid="{00000000-0005-0000-0000-000006000000}"/>
    <cellStyle name="Normal_Sheet1 2" xfId="36" xr:uid="{00000000-0005-0000-0000-000007000000}"/>
    <cellStyle name="Procent 3" xfId="15" xr:uid="{00000000-0005-0000-0000-000008000000}"/>
    <cellStyle name="Standaard" xfId="0" builtinId="0"/>
    <cellStyle name="Standaard 2" xfId="4" xr:uid="{00000000-0005-0000-0000-00000A000000}"/>
    <cellStyle name="Standaard 2 2 2" xfId="30" xr:uid="{00000000-0005-0000-0000-00000B000000}"/>
    <cellStyle name="Standaard 2 3 2" xfId="7" xr:uid="{00000000-0005-0000-0000-00000C000000}"/>
    <cellStyle name="Standaard 3 2 2" xfId="11" xr:uid="{00000000-0005-0000-0000-00000D000000}"/>
    <cellStyle name="Standaard 3 2 4" xfId="31" xr:uid="{00000000-0005-0000-0000-00000E000000}"/>
    <cellStyle name="Standaard 3 3" xfId="32" xr:uid="{00000000-0005-0000-0000-00000F000000}"/>
    <cellStyle name="Standaard 5" xfId="3" xr:uid="{00000000-0005-0000-0000-000010000000}"/>
    <cellStyle name="Standaard 6" xfId="8" xr:uid="{00000000-0005-0000-0000-000011000000}"/>
    <cellStyle name="Standaard_2.1" xfId="38" xr:uid="{00000000-0005-0000-0000-000012000000}"/>
    <cellStyle name="Standaard_Afzet" xfId="9" xr:uid="{00000000-0005-0000-0000-000013000000}"/>
    <cellStyle name="Standaard_Afzet 2 2" xfId="10" xr:uid="{00000000-0005-0000-0000-000014000000}"/>
    <cellStyle name="Standaard_Airco" xfId="24" xr:uid="{00000000-0005-0000-0000-000015000000}"/>
    <cellStyle name="Standaard_basgegovmb" xfId="18" xr:uid="{00000000-0005-0000-0000-000016000000}"/>
    <cellStyle name="Standaard_BD" xfId="17" xr:uid="{00000000-0005-0000-0000-000017000000}"/>
    <cellStyle name="Standaard_BGEGovmob" xfId="33" xr:uid="{00000000-0005-0000-0000-000018000000}"/>
    <cellStyle name="Standaard_Blad1" xfId="29" xr:uid="{00000000-0005-0000-0000-000019000000}"/>
    <cellStyle name="Standaard_Blad1 2 2" xfId="37" xr:uid="{00000000-0005-0000-0000-00001A000000}"/>
    <cellStyle name="Standaard_Bouwjaaref90 2" xfId="12" xr:uid="{00000000-0005-0000-0000-00001B000000}"/>
    <cellStyle name="Standaard_EFbrst" xfId="5" xr:uid="{00000000-0005-0000-0000-00001C000000}"/>
    <cellStyle name="Standaard_EFWEG-N2O" xfId="14" xr:uid="{00000000-0005-0000-0000-00001D000000}"/>
    <cellStyle name="Standaard_Emmobprog" xfId="28" xr:uid="{00000000-0005-0000-0000-00001E000000}"/>
    <cellStyle name="Standaard_EVV_8-12-17" xfId="35" xr:uid="{00000000-0005-0000-0000-00001F000000}"/>
    <cellStyle name="Standaard_lijst energiedragers definitief concept 26 okt" xfId="6" xr:uid="{00000000-0005-0000-0000-000020000000}"/>
    <cellStyle name="Standaard_Meth-Rapp-tab" xfId="19" xr:uid="{00000000-0005-0000-0000-000021000000}"/>
    <cellStyle name="Standaard_MOBTOT" xfId="34" xr:uid="{00000000-0005-0000-0000-000022000000}"/>
    <cellStyle name="Standaard_NS" xfId="20" xr:uid="{00000000-0005-0000-0000-000023000000}"/>
    <cellStyle name="Standaard_REMMEN" xfId="22" xr:uid="{00000000-0005-0000-0000-000024000000}"/>
    <cellStyle name="Standaard_Slijtsel-Molek" xfId="26" xr:uid="{00000000-0005-0000-0000-000025000000}"/>
    <cellStyle name="Standaard_S-motorbrandstof90-02" xfId="25" xr:uid="{00000000-0005-0000-0000-000026000000}"/>
    <cellStyle name="Standaard_Tabellen" xfId="13" xr:uid="{00000000-0005-0000-0000-000027000000}"/>
    <cellStyle name="Standaard_WEGDEK" xfId="23" xr:uid="{00000000-0005-0000-0000-00002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xmlns:a="http://schemas.openxmlformats.org/drawingml/2006/main">
  <xdr:twoCellAnchor>
    <xdr:from>
      <xdr:col>6</xdr:col>
      <xdr:colOff>0</xdr:colOff>
      <xdr:row>5</xdr:row>
      <xdr:rowOff>0</xdr:rowOff>
    </xdr:from>
    <xdr:to>
      <xdr:col>6</xdr:col>
      <xdr:colOff>0</xdr:colOff>
      <xdr:row>5</xdr:row>
      <xdr:rowOff>0</xdr:rowOff>
    </xdr:to>
    <xdr:sp macro="" textlink="">
      <xdr:nvSpPr>
        <xdr:cNvPr id="2" name="AutoShape 1">
          <a:extLst>
            <a:ext uri="{FF2B5EF4-FFF2-40B4-BE49-F238E27FC236}">
              <a16:creationId xmlns:a16="http://schemas.microsoft.com/office/drawing/2014/main" id="{00000000-0008-0000-2100-00009F200000}"/>
            </a:ext>
          </a:extLst>
        </xdr:cNvPr>
        <xdr:cNvSpPr>
          <a:spLocks noChangeArrowheads="1"/>
        </xdr:cNvSpPr>
      </xdr:nvSpPr>
      <xdr:spPr bwMode="auto">
        <a:xfrm>
          <a:off x="3876675" y="8477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3" name="AutoShape 2">
          <a:extLst>
            <a:ext uri="{FF2B5EF4-FFF2-40B4-BE49-F238E27FC236}">
              <a16:creationId xmlns:a16="http://schemas.microsoft.com/office/drawing/2014/main" id="{00000000-0008-0000-2100-0000A0200000}"/>
            </a:ext>
          </a:extLst>
        </xdr:cNvPr>
        <xdr:cNvSpPr>
          <a:spLocks noChangeArrowheads="1"/>
        </xdr:cNvSpPr>
      </xdr:nvSpPr>
      <xdr:spPr bwMode="auto">
        <a:xfrm>
          <a:off x="3876675" y="847725"/>
          <a:ext cx="0" cy="0"/>
        </a:xfrm>
        <a:prstGeom prst="up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printerSettings" Target="../printerSettings/printerSettings7.bin"/><Relationship Id="rId1" Type="http://schemas.openxmlformats.org/officeDocument/2006/relationships/hyperlink" Target="https://www.emissieautoriteit.nl/documenten/publicatie/2020/06/29/rapportage-energie-voor-vervoer-in-nederland-2019" TargetMode="Externa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printerSettings" Target="../printerSettings/printerSettings8.bin"/><Relationship Id="rId1" Type="http://schemas.openxmlformats.org/officeDocument/2006/relationships/hyperlink" Target="http://www.emissieregistratie.nl/ERPUBLIEK/documenten/Lucht%20(Air)/Verkeer%20en%20Vervoer%20(Transport)/Brink%20van%20der%20et%20al.%20(2010)%20Rapportage%20wegverkeer%20en%20verdeling%20over%20wegtypen.pdf" TargetMode="External"/></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printerSettings" Target="../printerSettings/printerSettings10.bin"/><Relationship Id="rId1" Type="http://schemas.openxmlformats.org/officeDocument/2006/relationships/hyperlink" Target="http://www.emissieregistratie.nl/ERPUBLIEK/misc/Documenten.aspx?ROOT=\Water\Factsheets\English" TargetMode="External"/></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15.bin"/><Relationship Id="rId2" Type="http://schemas.openxmlformats.org/officeDocument/2006/relationships/printerSettings" Target="../printerSettings/printerSettings12.bin"/><Relationship Id="rId1" Type="http://schemas.openxmlformats.org/officeDocument/2006/relationships/hyperlink" Target="http://www.emissieregistratie.nl/ERPUBLIEK/misc/Documenten.aspx?ROOT=\Water\Factsheets\English"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emissieregistratie.nl/ERPUBLIEK/misc/Documenten.aspx?ROOT=\Water\Factsheets\English"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7.bin"/><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emissieregistratie.nl/ERPUBLIEK/misc/Documenten.aspx?ROOT=\Water\Factsheets\English" TargetMode="External"/><Relationship Id="rId2" Type="http://schemas.openxmlformats.org/officeDocument/2006/relationships/hyperlink" Target="http://www.emissieregistratie.nl/ERPUBLIEK/misc/Documenten.aspx?ROOT=\Water\Factsheets\English" TargetMode="External"/><Relationship Id="rId1" Type="http://schemas.openxmlformats.org/officeDocument/2006/relationships/hyperlink" Target="http://www.helpdeskwater.nl/onderwerpen/emissiebeheer/diffuse-bronnen" TargetMode="External"/><Relationship Id="rId5" Type="http://schemas.openxmlformats.org/officeDocument/2006/relationships/customProperty" Target="../customProperty18.bin"/><Relationship Id="rId4"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19.bin"/><Relationship Id="rId2" Type="http://schemas.openxmlformats.org/officeDocument/2006/relationships/printerSettings" Target="../printerSettings/printerSettings16.bin"/><Relationship Id="rId1" Type="http://schemas.openxmlformats.org/officeDocument/2006/relationships/hyperlink" Target="http://www.emissieregistratie.nl/ERPUBLIEK/misc/Documenten.aspx?ROOT=\Water\Factsheets\Nederlands"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emissieregistratie.nl/ERPUBLIEK/misc/documenten.aspx?ROOT=Lucht%20(Air)\Industrie%20en%20Energieopwekking%20(Industry%20and%20Energy)"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printerSettings" Target="../printerSettings/printerSettings21.bin"/><Relationship Id="rId1" Type="http://schemas.openxmlformats.org/officeDocument/2006/relationships/hyperlink" Target="http://www.emissieregistratie.nl/ERPUBLIEK/misc/Documenten.aspx?ROOT=Lucht%20(Air)\Verkeer%20en%20Vervoer%20(Transport)" TargetMode="External"/></Relationships>
</file>

<file path=xl/worksheets/_rels/sheet25.xml.rels><?xml version="1.0" encoding="UTF-8" standalone="yes"?>
<Relationships xmlns="http://schemas.openxmlformats.org/package/2006/relationships"><Relationship Id="rId3" Type="http://schemas.openxmlformats.org/officeDocument/2006/relationships/customProperty" Target="../customProperty25.bin"/><Relationship Id="rId2" Type="http://schemas.openxmlformats.org/officeDocument/2006/relationships/printerSettings" Target="../printerSettings/printerSettings22.bin"/><Relationship Id="rId1" Type="http://schemas.openxmlformats.org/officeDocument/2006/relationships/hyperlink" Target="http://www.vivens.info/" TargetMode="External"/></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emissieregistratie.nl/ERPUBLIEK/misc/documenten.aspx?ROOT=Lucht%20(Air)\Industrie%20en%20Energieopwekking%20(Industry%20and%20Energy)"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7.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0.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ustomProperty" Target="../customProperty35.bin"/><Relationship Id="rId2" Type="http://schemas.openxmlformats.org/officeDocument/2006/relationships/printerSettings" Target="../printerSettings/printerSettings32.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36.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printerSettings" Target="../printerSettings/printerSettings33.bin"/><Relationship Id="rId1" Type="http://schemas.openxmlformats.org/officeDocument/2006/relationships/hyperlink" Target="http://www.emissieregistratie.nl/ERPUBLIEK/misc/Documenten.aspx?ROOT=Lucht%20(Air)\Verkeer%20en%20Vervoer%20(Transport)" TargetMode="External"/></Relationships>
</file>

<file path=xl/worksheets/_rels/sheet37.xml.rels><?xml version="1.0" encoding="UTF-8" standalone="yes"?>
<Relationships xmlns="http://schemas.openxmlformats.org/package/2006/relationships"><Relationship Id="rId3" Type="http://schemas.openxmlformats.org/officeDocument/2006/relationships/customProperty" Target="../customProperty37.bin"/><Relationship Id="rId2" Type="http://schemas.openxmlformats.org/officeDocument/2006/relationships/printerSettings" Target="../printerSettings/printerSettings34.bin"/><Relationship Id="rId1" Type="http://schemas.openxmlformats.org/officeDocument/2006/relationships/hyperlink" Target="http://www.emissieregistratie.nl/ERPUBLIEK/misc/Documenten.aspx?ROOT=Lucht%20(Air)\Verkeer%20en%20Vervoer%20(Transport)" TargetMode="External"/></Relationships>
</file>

<file path=xl/worksheets/_rels/sheet38.xml.rels><?xml version="1.0" encoding="UTF-8" standalone="yes"?>
<Relationships xmlns="http://schemas.openxmlformats.org/package/2006/relationships"><Relationship Id="rId3" Type="http://schemas.openxmlformats.org/officeDocument/2006/relationships/customProperty" Target="../customProperty38.bin"/><Relationship Id="rId2" Type="http://schemas.openxmlformats.org/officeDocument/2006/relationships/printerSettings" Target="../printerSettings/printerSettings35.bin"/><Relationship Id="rId1" Type="http://schemas.openxmlformats.org/officeDocument/2006/relationships/hyperlink" Target="http://www.emissieregistratie.nl/ERPUBLIEK/misc/Documenten.aspx?ROOT=Lucht%20(Air)\Verkeer%20en%20Vervoer%20(Transport)"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Lucht%20(Air)\Verkeer%20en%20Vervoer%20(Transport)" TargetMode="External"/><Relationship Id="rId4" Type="http://schemas.openxmlformats.org/officeDocument/2006/relationships/customProperty" Target="../customProperty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customProperty" Target="../customProperty40.bin"/><Relationship Id="rId2" Type="http://schemas.openxmlformats.org/officeDocument/2006/relationships/printerSettings" Target="../printerSettings/printerSettings37.bin"/><Relationship Id="rId1" Type="http://schemas.openxmlformats.org/officeDocument/2006/relationships/hyperlink" Target="http://www.emissieregistratie.nl/ERPUBLIEK/misc/Documenten.aspx?ROOT=Lucht%20(Air)\Verkeer%20en%20Vervoer%20(Transport)" TargetMode="External"/></Relationships>
</file>

<file path=xl/worksheets/_rels/sheet41.xml.rels><?xml version="1.0" encoding="UTF-8" standalone="yes"?>
<Relationships xmlns="http://schemas.openxmlformats.org/package/2006/relationships"><Relationship Id="rId3" Type="http://schemas.openxmlformats.org/officeDocument/2006/relationships/customProperty" Target="../customProperty41.bin"/><Relationship Id="rId2" Type="http://schemas.openxmlformats.org/officeDocument/2006/relationships/printerSettings" Target="../printerSettings/printerSettings38.bin"/><Relationship Id="rId1" Type="http://schemas.openxmlformats.org/officeDocument/2006/relationships/hyperlink" Target="http://www.emissieregistratie.nl/ERPUBLIEK/misc/Documenten.aspx?ROOT=Lucht%20(Air)\Verkeer%20en%20Vervoer%20(Transport)" TargetMode="External"/></Relationships>
</file>

<file path=xl/worksheets/_rels/sheet42.xml.rels><?xml version="1.0" encoding="UTF-8" standalone="yes"?>
<Relationships xmlns="http://schemas.openxmlformats.org/package/2006/relationships"><Relationship Id="rId3" Type="http://schemas.openxmlformats.org/officeDocument/2006/relationships/customProperty" Target="../customProperty42.bin"/><Relationship Id="rId2" Type="http://schemas.openxmlformats.org/officeDocument/2006/relationships/printerSettings" Target="../printerSettings/printerSettings39.bin"/><Relationship Id="rId1" Type="http://schemas.openxmlformats.org/officeDocument/2006/relationships/hyperlink" Target="http://www.emissieregistratie.nl/ERPUBLIEK/misc/Documenten.aspx?ROOT=Lucht%20(Air)\Verkeer%20en%20Vervoer%20(Transport)" TargetMode="External"/></Relationships>
</file>

<file path=xl/worksheets/_rels/sheet43.xml.rels><?xml version="1.0" encoding="UTF-8" standalone="yes"?>
<Relationships xmlns="http://schemas.openxmlformats.org/package/2006/relationships"><Relationship Id="rId3" Type="http://schemas.openxmlformats.org/officeDocument/2006/relationships/customProperty" Target="../customProperty43.bin"/><Relationship Id="rId2" Type="http://schemas.openxmlformats.org/officeDocument/2006/relationships/printerSettings" Target="../printerSettings/printerSettings40.bin"/><Relationship Id="rId1" Type="http://schemas.openxmlformats.org/officeDocument/2006/relationships/hyperlink" Target="http://www.emissieregistratie.nl/ERPUBLIEK/misc/Documenten.aspx?ROOT=Lucht%20(Air)\Verkeer%20en%20Vervoer%20(Transport)" TargetMode="External"/></Relationships>
</file>

<file path=xl/worksheets/_rels/sheet44.xml.rels><?xml version="1.0" encoding="UTF-8" standalone="yes"?>
<Relationships xmlns="http://schemas.openxmlformats.org/package/2006/relationships"><Relationship Id="rId3" Type="http://schemas.openxmlformats.org/officeDocument/2006/relationships/customProperty" Target="../customProperty44.bin"/><Relationship Id="rId2" Type="http://schemas.openxmlformats.org/officeDocument/2006/relationships/printerSettings" Target="../printerSettings/printerSettings41.bin"/><Relationship Id="rId1" Type="http://schemas.openxmlformats.org/officeDocument/2006/relationships/hyperlink" Target="http://www.emissieregistratie.nl/ERPUBLIEK/misc/Documenten.aspx?ROOT=Lucht%20(Air)\Verkeer%20en%20Vervoer%20(Transport)" TargetMode="External"/></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3" Type="http://schemas.openxmlformats.org/officeDocument/2006/relationships/customProperty" Target="../customProperty47.bin"/><Relationship Id="rId2" Type="http://schemas.openxmlformats.org/officeDocument/2006/relationships/printerSettings" Target="../printerSettings/printerSettings44.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3" Type="http://schemas.openxmlformats.org/officeDocument/2006/relationships/customProperty" Target="../customProperty60.bin"/><Relationship Id="rId2" Type="http://schemas.openxmlformats.org/officeDocument/2006/relationships/printerSettings" Target="../printerSettings/printerSettings57.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customProperty" Target="../customProperty62.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3" Type="http://schemas.openxmlformats.org/officeDocument/2006/relationships/customProperty" Target="../customProperty71.bin"/><Relationship Id="rId2" Type="http://schemas.openxmlformats.org/officeDocument/2006/relationships/printerSettings" Target="../printerSettings/printerSettings67.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69.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hyperlink" Target="https://www.cbs.nl/en-gb/background/2018/02/adjustment-of-heating-values-and-c02-petrol-and-diesel" TargetMode="Externa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hyperlink" Target="https://www.cbs.nl/en-gb/background/2018/02/adjustment-of-heating-values-and-c02-petrol-and-dies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AD47"/>
  <sheetViews>
    <sheetView tabSelected="1" zoomScale="90" zoomScaleNormal="90" workbookViewId="0">
      <selection activeCell="B7" sqref="B7:J7"/>
    </sheetView>
  </sheetViews>
  <sheetFormatPr defaultRowHeight="15" x14ac:dyDescent="0.25"/>
  <cols>
    <col min="1" max="1" width="4.85546875" style="1" customWidth="1"/>
    <col min="2" max="10" width="9.140625" style="1"/>
    <col min="11" max="11" width="4.28515625" style="1" customWidth="1"/>
    <col min="12" max="20" width="9.140625" style="1"/>
    <col min="21" max="21" width="4.28515625" style="1" customWidth="1"/>
    <col min="22" max="16384" width="9.140625" style="1"/>
  </cols>
  <sheetData>
    <row r="1" spans="1:30" ht="21" x14ac:dyDescent="0.35">
      <c r="A1" s="1410" t="s">
        <v>0</v>
      </c>
      <c r="B1" s="1410"/>
      <c r="C1" s="1410"/>
      <c r="D1" s="1410"/>
      <c r="E1" s="1410"/>
      <c r="F1" s="1410"/>
      <c r="G1" s="1410"/>
      <c r="H1" s="1410"/>
      <c r="I1" s="1410"/>
      <c r="J1" s="1410"/>
      <c r="K1" s="1410"/>
      <c r="L1" s="1410"/>
      <c r="M1" s="1410"/>
      <c r="N1" s="1410"/>
      <c r="O1" s="1410"/>
      <c r="P1" s="1410"/>
      <c r="Q1" s="1410"/>
      <c r="R1" s="1410"/>
      <c r="S1" s="1410"/>
      <c r="T1" s="1410"/>
      <c r="U1" s="1410"/>
      <c r="V1" s="1410"/>
      <c r="W1" s="1410"/>
      <c r="X1" s="1410"/>
      <c r="Y1" s="1410"/>
      <c r="Z1" s="1410"/>
      <c r="AA1" s="1410"/>
      <c r="AB1" s="1410"/>
      <c r="AC1" s="1410"/>
      <c r="AD1" s="1410"/>
    </row>
    <row r="2" spans="1:30" x14ac:dyDescent="0.25">
      <c r="A2" s="1411" t="s">
        <v>1713</v>
      </c>
      <c r="B2" s="1411"/>
      <c r="C2" s="1411"/>
      <c r="D2" s="1411"/>
      <c r="E2" s="1411"/>
      <c r="F2" s="1411"/>
      <c r="G2" s="1411"/>
      <c r="H2" s="1411"/>
      <c r="I2" s="1411"/>
      <c r="J2" s="1411"/>
      <c r="K2" s="1411"/>
      <c r="L2" s="1411"/>
      <c r="M2" s="1411"/>
      <c r="N2" s="1411"/>
      <c r="O2" s="1411"/>
      <c r="P2" s="1411"/>
      <c r="Q2" s="1411"/>
      <c r="R2" s="1411"/>
      <c r="S2" s="1411"/>
      <c r="T2" s="1411"/>
      <c r="U2" s="1411"/>
      <c r="V2" s="1411"/>
      <c r="W2" s="1411"/>
      <c r="X2" s="1411"/>
      <c r="Y2" s="1411"/>
      <c r="Z2" s="1411"/>
      <c r="AA2" s="1411"/>
      <c r="AB2" s="1411"/>
      <c r="AC2" s="1411"/>
      <c r="AD2" s="1411"/>
    </row>
    <row r="3" spans="1:30" x14ac:dyDescent="0.25">
      <c r="A3" s="1412" t="s">
        <v>1714</v>
      </c>
      <c r="B3" s="1412"/>
      <c r="C3" s="1412"/>
      <c r="D3" s="1412"/>
      <c r="E3" s="1412"/>
      <c r="F3" s="1412"/>
      <c r="G3" s="1412"/>
      <c r="H3" s="1412"/>
      <c r="I3" s="1412"/>
      <c r="J3" s="1412"/>
      <c r="K3" s="1412"/>
      <c r="L3" s="1412"/>
      <c r="M3" s="1412"/>
      <c r="N3" s="1412"/>
      <c r="O3" s="1412"/>
      <c r="P3" s="1412"/>
      <c r="Q3" s="1412"/>
      <c r="R3" s="1412"/>
      <c r="S3" s="1412"/>
      <c r="T3" s="1412"/>
      <c r="U3" s="1412"/>
      <c r="V3" s="1412"/>
      <c r="W3" s="1412"/>
      <c r="X3" s="1412"/>
      <c r="Y3" s="1412"/>
      <c r="Z3" s="1412"/>
      <c r="AA3" s="1412"/>
      <c r="AB3" s="1412"/>
      <c r="AC3" s="1412"/>
      <c r="AD3" s="1412"/>
    </row>
    <row r="5" spans="1:30" ht="18.75" x14ac:dyDescent="0.3">
      <c r="B5" s="1413" t="s">
        <v>1</v>
      </c>
      <c r="C5" s="1413"/>
      <c r="D5" s="1413"/>
      <c r="E5" s="1413"/>
      <c r="F5" s="1413"/>
      <c r="G5" s="1413"/>
      <c r="H5" s="1413"/>
      <c r="I5" s="1413"/>
      <c r="J5" s="1413"/>
      <c r="L5" s="1413" t="s">
        <v>1080</v>
      </c>
      <c r="M5" s="1413"/>
      <c r="N5" s="1413"/>
      <c r="O5" s="1413"/>
      <c r="P5" s="1413"/>
      <c r="Q5" s="1413"/>
      <c r="R5" s="1413"/>
      <c r="S5" s="1413"/>
      <c r="T5" s="1413"/>
      <c r="V5" s="1414" t="str">
        <f>'7.10'!A73</f>
        <v>Table 7.10E Emission factors of boilers of boilers at berth</v>
      </c>
      <c r="W5" s="1414"/>
      <c r="X5" s="1414"/>
      <c r="Y5" s="1414"/>
      <c r="Z5" s="1414"/>
      <c r="AA5" s="1414"/>
      <c r="AB5" s="1414"/>
      <c r="AC5" s="1414"/>
      <c r="AD5" s="1414"/>
    </row>
    <row r="6" spans="1:30" x14ac:dyDescent="0.25">
      <c r="B6" s="1414" t="str">
        <f>'2.1'!A2</f>
        <v>Table 2.1 Energy consumption data for greenhouse gas emission calculations</v>
      </c>
      <c r="C6" s="1414"/>
      <c r="D6" s="1414"/>
      <c r="E6" s="1414"/>
      <c r="F6" s="1414"/>
      <c r="G6" s="1414"/>
      <c r="H6" s="1414"/>
      <c r="I6" s="1414"/>
      <c r="J6" s="1414"/>
      <c r="L6" s="1414" t="str">
        <f>'4.1'!A2</f>
        <v>Table 4.1 Energy consumption of rail traffic</v>
      </c>
      <c r="M6" s="1414"/>
      <c r="N6" s="1414"/>
      <c r="O6" s="1414"/>
      <c r="P6" s="1414"/>
      <c r="Q6" s="1414"/>
      <c r="R6" s="1414"/>
      <c r="S6" s="1414"/>
      <c r="T6" s="1414"/>
      <c r="V6" s="1414" t="str">
        <f>'7.10'!A80</f>
        <v>Table 7.10F Emission factors of all engines and apparatus</v>
      </c>
      <c r="W6" s="1414"/>
      <c r="X6" s="1414"/>
      <c r="Y6" s="1414"/>
      <c r="Z6" s="1414"/>
      <c r="AA6" s="1414"/>
      <c r="AB6" s="1414"/>
      <c r="AC6" s="1414"/>
      <c r="AD6" s="1414"/>
    </row>
    <row r="7" spans="1:30" x14ac:dyDescent="0.25">
      <c r="B7" s="1414" t="str">
        <f>'2.2'!A2</f>
        <v>Table 2.2 Mobile source emission factors for greenhouse gasses</v>
      </c>
      <c r="C7" s="1414"/>
      <c r="D7" s="1414"/>
      <c r="E7" s="1414"/>
      <c r="F7" s="1414"/>
      <c r="G7" s="1414"/>
      <c r="H7" s="1414"/>
      <c r="I7" s="1414"/>
      <c r="J7" s="1414"/>
      <c r="L7" s="1414" t="str">
        <f>'4.2'!A2</f>
        <v>Table 4.2 Emission factors for rail traffic</v>
      </c>
      <c r="M7" s="1414"/>
      <c r="N7" s="1414"/>
      <c r="O7" s="1414"/>
      <c r="P7" s="1414"/>
      <c r="Q7" s="1414"/>
      <c r="R7" s="1414"/>
      <c r="S7" s="1414"/>
      <c r="T7" s="1414"/>
      <c r="V7" s="1414"/>
      <c r="W7" s="1414"/>
      <c r="X7" s="1414"/>
      <c r="Y7" s="1414"/>
      <c r="Z7" s="1414"/>
      <c r="AA7" s="1414"/>
      <c r="AB7" s="1414"/>
      <c r="AC7" s="1414"/>
      <c r="AD7" s="1414"/>
    </row>
    <row r="8" spans="1:30" x14ac:dyDescent="0.25">
      <c r="B8" s="1414" t="str">
        <f>'2.3'!A2</f>
        <v>Table 2.3 Basic data for road transport IPCC emission calculations</v>
      </c>
      <c r="C8" s="1414"/>
      <c r="D8" s="1414"/>
      <c r="E8" s="1414"/>
      <c r="F8" s="1414"/>
      <c r="G8" s="1414"/>
      <c r="H8" s="1414"/>
      <c r="I8" s="1414"/>
      <c r="J8" s="1414"/>
      <c r="L8" s="1414" t="str">
        <f>'4.3'!A2</f>
        <v>Table 4.3 Emission profiles PM2.5 in rail traffic PM10</v>
      </c>
      <c r="M8" s="1414"/>
      <c r="N8" s="1414"/>
      <c r="O8" s="1414"/>
      <c r="P8" s="1414"/>
      <c r="Q8" s="1414"/>
      <c r="R8" s="1414"/>
      <c r="S8" s="1414"/>
      <c r="T8" s="1414"/>
      <c r="V8" s="1414" t="str">
        <f>'7.11'!A5</f>
        <v>Table 7.11A Correction factors (CEF) for reciprocating diesel engines</v>
      </c>
      <c r="W8" s="1414"/>
      <c r="X8" s="1414"/>
      <c r="Y8" s="1414"/>
      <c r="Z8" s="1414"/>
      <c r="AA8" s="1414"/>
      <c r="AB8" s="1414"/>
      <c r="AC8" s="1414"/>
      <c r="AD8" s="1414"/>
    </row>
    <row r="9" spans="1:30" x14ac:dyDescent="0.25">
      <c r="B9" s="1414" t="str">
        <f>'2.4'!A2</f>
        <v>Table 2.4 Basic factors for CO2 from urea use in diesel vehicles equipped with SCR</v>
      </c>
      <c r="C9" s="1414"/>
      <c r="D9" s="1414"/>
      <c r="E9" s="1414"/>
      <c r="F9" s="1414"/>
      <c r="G9" s="1414"/>
      <c r="H9" s="1414"/>
      <c r="I9" s="1414"/>
      <c r="J9" s="1414"/>
      <c r="V9" s="1414" t="str">
        <f>'7.11'!A30</f>
        <v>Table 7.11B Correction factors (CEF) for steam turbines</v>
      </c>
      <c r="W9" s="1414"/>
      <c r="X9" s="1414"/>
      <c r="Y9" s="1414"/>
      <c r="Z9" s="1414"/>
      <c r="AA9" s="1414"/>
      <c r="AB9" s="1414"/>
      <c r="AC9" s="1414"/>
      <c r="AD9" s="1414"/>
    </row>
    <row r="10" spans="1:30" ht="18.75" x14ac:dyDescent="0.3">
      <c r="B10" s="1414" t="str">
        <f>'2.5'!A2</f>
        <v>Table 2.5 Uncertainty estimates for greenhouse gas emissions</v>
      </c>
      <c r="C10" s="1414"/>
      <c r="D10" s="1414"/>
      <c r="E10" s="1414"/>
      <c r="F10" s="1414"/>
      <c r="G10" s="1414"/>
      <c r="H10" s="1414"/>
      <c r="I10" s="1414"/>
      <c r="J10" s="1414"/>
      <c r="L10" s="1413" t="s">
        <v>1081</v>
      </c>
      <c r="M10" s="1413"/>
      <c r="N10" s="1413"/>
      <c r="O10" s="1413"/>
      <c r="P10" s="1413"/>
      <c r="Q10" s="1413"/>
      <c r="R10" s="1413"/>
      <c r="S10" s="1413"/>
      <c r="T10" s="1413"/>
      <c r="V10" s="1414" t="str">
        <f>'7.11'!A56</f>
        <v>Table 7.11C Correction factors (CEF) for gas turbines</v>
      </c>
      <c r="W10" s="1414"/>
      <c r="X10" s="1414"/>
      <c r="Y10" s="1414"/>
      <c r="Z10" s="1414"/>
      <c r="AA10" s="1414"/>
      <c r="AB10" s="1414"/>
      <c r="AC10" s="1414"/>
      <c r="AD10" s="1414"/>
    </row>
    <row r="11" spans="1:30" x14ac:dyDescent="0.25">
      <c r="B11" s="1414" t="str">
        <f>'2.6'!A2</f>
        <v>Table 2.6 Heating values for petrol and diesel</v>
      </c>
      <c r="C11" s="1414"/>
      <c r="D11" s="1414"/>
      <c r="E11" s="1414"/>
      <c r="F11" s="1414"/>
      <c r="G11" s="1414"/>
      <c r="H11" s="1414"/>
      <c r="I11" s="1414"/>
      <c r="J11" s="1414"/>
      <c r="L11" s="1414" t="str">
        <f>'5.1'!A2</f>
        <v>Table 5.1 Fuel consumption of inland navigation</v>
      </c>
      <c r="M11" s="1414"/>
      <c r="N11" s="1414"/>
      <c r="O11" s="1414"/>
      <c r="P11" s="1414"/>
      <c r="Q11" s="1414"/>
      <c r="R11" s="1414"/>
      <c r="S11" s="1414"/>
      <c r="T11" s="1414"/>
    </row>
    <row r="12" spans="1:30" ht="18.75" x14ac:dyDescent="0.3">
      <c r="B12" s="1414" t="str">
        <f>'2.7'!A2</f>
        <v>Table 2.7 Petrol and diesel fuel, CO2 emission factors</v>
      </c>
      <c r="C12" s="1414"/>
      <c r="D12" s="1414"/>
      <c r="E12" s="1414"/>
      <c r="F12" s="1414"/>
      <c r="G12" s="1414"/>
      <c r="H12" s="1414"/>
      <c r="I12" s="1414"/>
      <c r="J12" s="1414"/>
      <c r="L12" s="1414" t="str">
        <f>'5.2'!A2</f>
        <v>Table 5.2  CO emission factors for inland navigation</v>
      </c>
      <c r="M12" s="1414"/>
      <c r="N12" s="1414"/>
      <c r="O12" s="1414"/>
      <c r="P12" s="1414"/>
      <c r="Q12" s="1414"/>
      <c r="R12" s="1414"/>
      <c r="S12" s="1414"/>
      <c r="T12" s="1414"/>
      <c r="V12" s="1413" t="s">
        <v>1083</v>
      </c>
      <c r="W12" s="1413"/>
      <c r="X12" s="1413"/>
      <c r="Y12" s="1413"/>
      <c r="Z12" s="1413"/>
      <c r="AA12" s="1413"/>
      <c r="AB12" s="1413"/>
      <c r="AC12" s="1413"/>
      <c r="AD12" s="1413"/>
    </row>
    <row r="13" spans="1:30" x14ac:dyDescent="0.25">
      <c r="B13" s="1414" t="str">
        <f>'2.8'!A2</f>
        <v>Table 2.8 Share of different types of biofuels in total biofuel consumption for transport in the Netherlands (NEa, 2019)</v>
      </c>
      <c r="C13" s="1414"/>
      <c r="D13" s="1414"/>
      <c r="E13" s="1414"/>
      <c r="F13" s="1414"/>
      <c r="G13" s="1414"/>
      <c r="H13" s="1414"/>
      <c r="I13" s="1414"/>
      <c r="J13" s="1414"/>
      <c r="L13" s="1414" t="str">
        <f>'5.3'!A2</f>
        <v>Table 5.3  VOC (combustion) emission factors for inland navigation 1)</v>
      </c>
      <c r="M13" s="1414"/>
      <c r="N13" s="1414"/>
      <c r="O13" s="1414"/>
      <c r="P13" s="1414"/>
      <c r="Q13" s="1414"/>
      <c r="R13" s="1414"/>
      <c r="S13" s="1414"/>
      <c r="T13" s="1414"/>
      <c r="V13" s="1414" t="str">
        <f>'8.1'!A2</f>
        <v>Table 8.1 Fuel consumption by air traffic</v>
      </c>
      <c r="W13" s="1414"/>
      <c r="X13" s="1414"/>
      <c r="Y13" s="1414"/>
      <c r="Z13" s="1414"/>
      <c r="AA13" s="1414"/>
      <c r="AB13" s="1414"/>
      <c r="AC13" s="1414"/>
      <c r="AD13" s="1414"/>
    </row>
    <row r="14" spans="1:30" x14ac:dyDescent="0.25">
      <c r="L14" s="1414" t="str">
        <f>'5.4'!A2</f>
        <v>Table 5.4  NOx emission factors for inland navigation</v>
      </c>
      <c r="M14" s="1414"/>
      <c r="N14" s="1414"/>
      <c r="O14" s="1414"/>
      <c r="P14" s="1414"/>
      <c r="Q14" s="1414"/>
      <c r="R14" s="1414"/>
      <c r="S14" s="1414"/>
      <c r="T14" s="1414"/>
      <c r="V14" s="1414" t="str">
        <f>'8.2'!A2</f>
        <v>Table 8.2 CO emission factors for air traffic</v>
      </c>
      <c r="W14" s="1414"/>
      <c r="X14" s="1414"/>
      <c r="Y14" s="1414"/>
      <c r="Z14" s="1414"/>
      <c r="AA14" s="1414"/>
      <c r="AB14" s="1414"/>
      <c r="AC14" s="1414"/>
      <c r="AD14" s="1414"/>
    </row>
    <row r="15" spans="1:30" ht="18.75" x14ac:dyDescent="0.3">
      <c r="B15" s="1413" t="s">
        <v>204</v>
      </c>
      <c r="C15" s="1413"/>
      <c r="D15" s="1413"/>
      <c r="E15" s="1413"/>
      <c r="F15" s="1413"/>
      <c r="G15" s="1413"/>
      <c r="H15" s="1413"/>
      <c r="I15" s="1413"/>
      <c r="J15" s="1413"/>
      <c r="L15" s="1414" t="str">
        <f>'5.5'!A2</f>
        <v>Table 5.5  PM10 emission factors for inland navigation</v>
      </c>
      <c r="M15" s="1414"/>
      <c r="N15" s="1414"/>
      <c r="O15" s="1414"/>
      <c r="P15" s="1414"/>
      <c r="Q15" s="1414"/>
      <c r="R15" s="1414"/>
      <c r="S15" s="1414"/>
      <c r="T15" s="1414"/>
      <c r="V15" s="1414" t="str">
        <f>'8.3'!A2</f>
        <v>Table 8.3 VOC emission factors for air traffic</v>
      </c>
      <c r="W15" s="1414"/>
      <c r="X15" s="1414"/>
      <c r="Y15" s="1414"/>
      <c r="Z15" s="1414"/>
      <c r="AA15" s="1414"/>
      <c r="AB15" s="1414"/>
      <c r="AC15" s="1414"/>
      <c r="AD15" s="1414"/>
    </row>
    <row r="16" spans="1:30" x14ac:dyDescent="0.25">
      <c r="B16" s="1084" t="str">
        <f>'3.1'!A2</f>
        <v>Table 3.1  Share of road types in vehicle kilometres 1)</v>
      </c>
      <c r="C16" s="1084"/>
      <c r="D16" s="1084"/>
      <c r="E16" s="1084"/>
      <c r="F16" s="1084"/>
      <c r="G16" s="1084"/>
      <c r="H16" s="1084"/>
      <c r="I16" s="1084"/>
      <c r="J16" s="1084"/>
      <c r="L16" s="1084" t="str">
        <f>'5.6'!A2</f>
        <v>Table 5.6 Emission factors for inland navigation, other substances</v>
      </c>
      <c r="M16" s="1084"/>
      <c r="N16" s="1084"/>
      <c r="O16" s="1084"/>
      <c r="P16" s="1084"/>
      <c r="Q16" s="1084"/>
      <c r="R16" s="1084"/>
      <c r="S16" s="1084"/>
      <c r="T16" s="1084"/>
      <c r="V16" s="1414" t="str">
        <f>'8.4'!A2</f>
        <v>Table 8.4 NOx emission factors for air traffic</v>
      </c>
      <c r="W16" s="1414"/>
      <c r="X16" s="1414"/>
      <c r="Y16" s="1414"/>
      <c r="Z16" s="1414"/>
      <c r="AA16" s="1414"/>
      <c r="AB16" s="1414"/>
      <c r="AC16" s="1414"/>
      <c r="AD16" s="1414"/>
    </row>
    <row r="17" spans="2:30" x14ac:dyDescent="0.25">
      <c r="B17" s="1414" t="str">
        <f>'3.2'!A2</f>
        <v>Table 3.2 Emission factors for petrol evaporation</v>
      </c>
      <c r="C17" s="1414"/>
      <c r="D17" s="1414"/>
      <c r="E17" s="1414"/>
      <c r="F17" s="1414"/>
      <c r="G17" s="1414"/>
      <c r="H17" s="1414"/>
      <c r="I17" s="1414"/>
      <c r="J17" s="1414"/>
      <c r="L17" s="1414" t="str">
        <f>'5.7'!A2</f>
        <v>Table 5.7A Inland navigation emission profiles for VOC-components</v>
      </c>
      <c r="M17" s="1414"/>
      <c r="N17" s="1414"/>
      <c r="O17" s="1414"/>
      <c r="P17" s="1414"/>
      <c r="Q17" s="1414"/>
      <c r="R17" s="1414"/>
      <c r="S17" s="1414"/>
      <c r="T17" s="1414"/>
      <c r="V17" s="1414" t="str">
        <f>'8.5'!A2</f>
        <v>Table 8.5 PM10 emission factors for air traffic</v>
      </c>
      <c r="W17" s="1414"/>
      <c r="X17" s="1414"/>
      <c r="Y17" s="1414"/>
      <c r="Z17" s="1414"/>
      <c r="AA17" s="1414"/>
      <c r="AB17" s="1414"/>
      <c r="AC17" s="1414"/>
      <c r="AD17" s="1414"/>
    </row>
    <row r="18" spans="2:30" x14ac:dyDescent="0.25">
      <c r="B18" s="1414" t="str">
        <f>'3.3'!A2</f>
        <v>Table 3.3A Emission factors for particles from tyres, brakes and road surfaces</v>
      </c>
      <c r="C18" s="1414"/>
      <c r="D18" s="1414"/>
      <c r="E18" s="1414"/>
      <c r="F18" s="1414"/>
      <c r="G18" s="1414"/>
      <c r="H18" s="1414"/>
      <c r="I18" s="1414"/>
      <c r="J18" s="1414"/>
      <c r="L18" s="1414" t="str">
        <f>'5.8'!A2</f>
        <v>Table 5.8 Emission profiles PM2.5 in inland navigation PM10</v>
      </c>
      <c r="M18" s="1414"/>
      <c r="N18" s="1414"/>
      <c r="O18" s="1414"/>
      <c r="P18" s="1414"/>
      <c r="Q18" s="1414"/>
      <c r="R18" s="1414"/>
      <c r="S18" s="1414"/>
      <c r="T18" s="1414"/>
      <c r="V18" s="1414" t="str">
        <f>'8.6'!A2</f>
        <v>Table 8.6 CH4 emission factors for air traffic</v>
      </c>
      <c r="W18" s="1414"/>
      <c r="X18" s="1414"/>
      <c r="Y18" s="1414"/>
      <c r="Z18" s="1414"/>
      <c r="AA18" s="1414"/>
      <c r="AB18" s="1414"/>
      <c r="AC18" s="1414"/>
      <c r="AD18" s="1414"/>
    </row>
    <row r="19" spans="2:30" x14ac:dyDescent="0.25">
      <c r="B19" s="1414" t="str">
        <f>'3.3'!A39</f>
        <v>Table 3.3B Profiles for particles from tyres, brakes and road surfaces</v>
      </c>
      <c r="C19" s="1414"/>
      <c r="D19" s="1414"/>
      <c r="E19" s="1414"/>
      <c r="F19" s="1414"/>
      <c r="G19" s="1414"/>
      <c r="H19" s="1414"/>
      <c r="I19" s="1414"/>
      <c r="J19" s="1414"/>
      <c r="V19" s="1414" t="str">
        <f>'8.7'!A2</f>
        <v>Table 8.7 Selection of substances per activity and airport</v>
      </c>
      <c r="W19" s="1414"/>
      <c r="X19" s="1414"/>
      <c r="Y19" s="1414"/>
      <c r="Z19" s="1414"/>
      <c r="AA19" s="1414"/>
      <c r="AB19" s="1414"/>
      <c r="AC19" s="1414"/>
      <c r="AD19" s="1414"/>
    </row>
    <row r="20" spans="2:30" ht="18.75" x14ac:dyDescent="0.3">
      <c r="B20" s="1414" t="str">
        <f>'3.4'!A2</f>
        <v xml:space="preserve">Table 3.4 Emission factors for leakage losses and combustion of engine oil </v>
      </c>
      <c r="C20" s="1414"/>
      <c r="D20" s="1414"/>
      <c r="E20" s="1414"/>
      <c r="F20" s="1414"/>
      <c r="G20" s="1414"/>
      <c r="H20" s="1414"/>
      <c r="I20" s="1414"/>
      <c r="J20" s="1414"/>
      <c r="L20" s="1413" t="s">
        <v>66</v>
      </c>
      <c r="M20" s="1413"/>
      <c r="N20" s="1413"/>
      <c r="O20" s="1413"/>
      <c r="P20" s="1413"/>
      <c r="Q20" s="1413"/>
      <c r="R20" s="1413"/>
      <c r="S20" s="1413"/>
      <c r="T20" s="1413"/>
      <c r="V20" s="1414" t="str">
        <f>'8.8'!A2</f>
        <v>Table 8.8A Air traffic emission profiles for VOC-components</v>
      </c>
      <c r="W20" s="1414"/>
      <c r="X20" s="1414"/>
      <c r="Y20" s="1414"/>
      <c r="Z20" s="1414"/>
      <c r="AA20" s="1414"/>
      <c r="AB20" s="1414"/>
      <c r="AC20" s="1414"/>
      <c r="AD20" s="1414"/>
    </row>
    <row r="21" spans="2:30" x14ac:dyDescent="0.25">
      <c r="B21" s="1414" t="str">
        <f>'3.5'!A2</f>
        <v>Table 3.5 Leakage losses of engine oil by vehicle age</v>
      </c>
      <c r="C21" s="1414"/>
      <c r="D21" s="1414"/>
      <c r="E21" s="1414"/>
      <c r="F21" s="1414"/>
      <c r="G21" s="1414"/>
      <c r="H21" s="1414"/>
      <c r="I21" s="1414"/>
      <c r="J21" s="1414"/>
      <c r="L21" s="1414" t="str">
        <f>'6.1'!A2</f>
        <v>Table 6.1 Fuel consumption of fisheries on Dutch territory 1)</v>
      </c>
      <c r="M21" s="1414"/>
      <c r="N21" s="1414"/>
      <c r="O21" s="1414"/>
      <c r="P21" s="1414"/>
      <c r="Q21" s="1414"/>
      <c r="R21" s="1414"/>
      <c r="S21" s="1414"/>
      <c r="T21" s="1414"/>
      <c r="V21" s="1414" t="str">
        <f>'8.8'!A56</f>
        <v>Table 8.8B Profile for dioxines in VOC from air traffic</v>
      </c>
      <c r="W21" s="1414"/>
      <c r="X21" s="1414"/>
      <c r="Y21" s="1414"/>
      <c r="Z21" s="1414"/>
      <c r="AA21" s="1414"/>
      <c r="AB21" s="1414"/>
      <c r="AC21" s="1414"/>
      <c r="AD21" s="1414"/>
    </row>
    <row r="22" spans="2:30" x14ac:dyDescent="0.25">
      <c r="B22" s="1414" t="str">
        <f>'3.6'!A2</f>
        <v>Table 3.6A Heavy metals in motor fuels and engine oil</v>
      </c>
      <c r="C22" s="1414"/>
      <c r="D22" s="1414"/>
      <c r="E22" s="1414"/>
      <c r="F22" s="1414"/>
      <c r="G22" s="1414"/>
      <c r="H22" s="1414"/>
      <c r="I22" s="1414"/>
      <c r="J22" s="1414"/>
      <c r="L22" s="1414" t="str">
        <f>'6.2'!A2</f>
        <v>Table 6.2 Fishery emission factors for Dutch territory 1)</v>
      </c>
      <c r="M22" s="1414"/>
      <c r="N22" s="1414"/>
      <c r="O22" s="1414"/>
      <c r="P22" s="1414"/>
      <c r="Q22" s="1414"/>
      <c r="R22" s="1414"/>
      <c r="S22" s="1414"/>
      <c r="T22" s="1414"/>
      <c r="V22" s="1414" t="str">
        <f>'8.8'!A63</f>
        <v xml:space="preserve">Table 8.8C Profiles for PAH in VOC in air traffic exhaust gasses </v>
      </c>
      <c r="W22" s="1414"/>
      <c r="X22" s="1414"/>
      <c r="Y22" s="1414"/>
      <c r="Z22" s="1414"/>
      <c r="AA22" s="1414"/>
      <c r="AB22" s="1414"/>
      <c r="AC22" s="1414"/>
      <c r="AD22" s="1414"/>
    </row>
    <row r="23" spans="2:30" x14ac:dyDescent="0.25">
      <c r="B23" s="1414" t="str">
        <f>'3.6'!A25</f>
        <v>Table 3.6B  Profiles of heavy metals in wear debris</v>
      </c>
      <c r="C23" s="1414"/>
      <c r="D23" s="1414"/>
      <c r="E23" s="1414"/>
      <c r="F23" s="1414"/>
      <c r="G23" s="1414"/>
      <c r="H23" s="1414"/>
      <c r="I23" s="1414"/>
      <c r="J23" s="1414"/>
      <c r="L23" s="1084" t="str">
        <f>'6.3'!A2</f>
        <v>Table 6.3 Basic data for fisheries fuel sold emission calculations</v>
      </c>
      <c r="M23" s="1084"/>
      <c r="N23" s="1084"/>
      <c r="O23" s="1084"/>
      <c r="P23" s="1084"/>
      <c r="Q23" s="1084"/>
      <c r="R23" s="1084"/>
      <c r="S23" s="1084"/>
      <c r="T23" s="1084"/>
      <c r="V23" s="1414" t="str">
        <f>'8.9'!A2</f>
        <v>Table 8.9 Number of LTO's, emission factors per aircraft type in 2019</v>
      </c>
      <c r="W23" s="1414"/>
      <c r="X23" s="1414"/>
      <c r="Y23" s="1414"/>
      <c r="Z23" s="1414"/>
      <c r="AA23" s="1414"/>
      <c r="AB23" s="1414"/>
      <c r="AC23" s="1414"/>
      <c r="AD23" s="1414"/>
    </row>
    <row r="24" spans="2:30" x14ac:dyDescent="0.25">
      <c r="B24" s="1414" t="str">
        <f>'3.6'!A52</f>
        <v>Table 3.6C PAH-factors for tyre wear</v>
      </c>
      <c r="C24" s="1414"/>
      <c r="D24" s="1414"/>
      <c r="E24" s="1414"/>
      <c r="F24" s="1414"/>
      <c r="G24" s="1414"/>
      <c r="H24" s="1414"/>
      <c r="I24" s="1414"/>
      <c r="J24" s="1414"/>
      <c r="V24" s="1414" t="str">
        <f>'8.10'!A2</f>
        <v>Table 8.10 TIM-times during various flight phases</v>
      </c>
      <c r="W24" s="1414"/>
      <c r="X24" s="1414"/>
      <c r="Y24" s="1414"/>
      <c r="Z24" s="1414"/>
      <c r="AA24" s="1414"/>
      <c r="AB24" s="1414"/>
      <c r="AC24" s="1414"/>
      <c r="AD24" s="1414"/>
    </row>
    <row r="25" spans="2:30" ht="18.75" x14ac:dyDescent="0.3">
      <c r="B25" s="1414" t="str">
        <f>'3.7'!A2</f>
        <v xml:space="preserve">Table 3.7 Lead and sulphur content of road traffic fuels </v>
      </c>
      <c r="C25" s="1414"/>
      <c r="D25" s="1414"/>
      <c r="E25" s="1414"/>
      <c r="F25" s="1414"/>
      <c r="G25" s="1414"/>
      <c r="H25" s="1414"/>
      <c r="I25" s="1414"/>
      <c r="J25" s="1414"/>
      <c r="L25" s="1413" t="s">
        <v>1082</v>
      </c>
      <c r="M25" s="1413"/>
      <c r="N25" s="1413"/>
      <c r="O25" s="1413"/>
      <c r="P25" s="1413"/>
      <c r="Q25" s="1413"/>
      <c r="R25" s="1413"/>
      <c r="S25" s="1413"/>
      <c r="T25" s="1413"/>
      <c r="V25" s="1414" t="str">
        <f>'8.11'!A2</f>
        <v>Table 8.11 Emission profiles PM2.5 and EC2.5 in air traffic &amp; GSE PM10</v>
      </c>
      <c r="W25" s="1414"/>
      <c r="X25" s="1414"/>
      <c r="Y25" s="1414"/>
      <c r="Z25" s="1414"/>
      <c r="AA25" s="1414"/>
      <c r="AB25" s="1414"/>
      <c r="AC25" s="1414"/>
      <c r="AD25" s="1414"/>
    </row>
    <row r="26" spans="2:30" x14ac:dyDescent="0.25">
      <c r="B26" s="1414" t="str">
        <f>'3.8'!A2</f>
        <v>Table 3.8A Correction factors resulting from the utilization of porous asphalt</v>
      </c>
      <c r="C26" s="1414"/>
      <c r="D26" s="1414"/>
      <c r="E26" s="1414"/>
      <c r="F26" s="1414"/>
      <c r="G26" s="1414"/>
      <c r="H26" s="1414"/>
      <c r="I26" s="1414"/>
      <c r="J26" s="1414"/>
      <c r="L26" s="1414" t="str">
        <f>'7.1'!A2</f>
        <v>Table 7.1 Fuel consumption of ocean shipping</v>
      </c>
      <c r="M26" s="1414"/>
      <c r="N26" s="1414"/>
      <c r="O26" s="1414"/>
      <c r="P26" s="1414"/>
      <c r="Q26" s="1414"/>
      <c r="R26" s="1414"/>
      <c r="S26" s="1414"/>
      <c r="T26" s="1414"/>
      <c r="V26" s="1414" t="str">
        <f>'8.12'!A2</f>
        <v>Table 8.12 Implied emission factors of ground service equipment at Dutch airports</v>
      </c>
      <c r="W26" s="1414"/>
      <c r="X26" s="1414"/>
      <c r="Y26" s="1414"/>
      <c r="Z26" s="1414"/>
      <c r="AA26" s="1414"/>
      <c r="AB26" s="1414"/>
      <c r="AC26" s="1414"/>
      <c r="AD26" s="1414"/>
    </row>
    <row r="27" spans="2:30" x14ac:dyDescent="0.25">
      <c r="B27" s="1415" t="str">
        <f>'3.8'!A57</f>
        <v xml:space="preserve">Table 3.8B Percentage of PAH-containing road surface </v>
      </c>
      <c r="C27" s="1415"/>
      <c r="D27" s="1415"/>
      <c r="E27" s="1415"/>
      <c r="F27" s="1415"/>
      <c r="G27" s="1415"/>
      <c r="H27" s="1415"/>
      <c r="I27" s="1415"/>
      <c r="J27" s="1415"/>
      <c r="L27" s="1414" t="str">
        <f>'7.2'!A2</f>
        <v>Table 7.2 CO emission factors for ocean shipping</v>
      </c>
      <c r="M27" s="1414"/>
      <c r="N27" s="1414"/>
      <c r="O27" s="1414"/>
      <c r="P27" s="1414"/>
      <c r="Q27" s="1414"/>
      <c r="R27" s="1414"/>
      <c r="S27" s="1414"/>
      <c r="T27" s="1414"/>
      <c r="V27" s="1414" t="str">
        <f>'8.13'!A2</f>
        <v>Table 8.13 Dust emissions from tyre and brake wear</v>
      </c>
      <c r="W27" s="1414"/>
      <c r="X27" s="1414"/>
      <c r="Y27" s="1414"/>
      <c r="Z27" s="1414"/>
      <c r="AA27" s="1414"/>
      <c r="AB27" s="1414"/>
      <c r="AC27" s="1414"/>
      <c r="AD27" s="1414"/>
    </row>
    <row r="28" spans="2:30" x14ac:dyDescent="0.25">
      <c r="B28" s="1414" t="str">
        <f>'3.8'!A96</f>
        <v>Table 3.8C PAH in Tar containing Asphalt Granulate (TAR)</v>
      </c>
      <c r="C28" s="1414"/>
      <c r="D28" s="1414"/>
      <c r="E28" s="1414"/>
      <c r="F28" s="1414"/>
      <c r="G28" s="1414"/>
      <c r="H28" s="1414"/>
      <c r="I28" s="1414"/>
      <c r="J28" s="1414"/>
      <c r="L28" s="1414" t="str">
        <f>'7.3'!A2</f>
        <v>Table 7.3 VOC emission factors for ocean shipping</v>
      </c>
      <c r="M28" s="1414"/>
      <c r="N28" s="1414"/>
      <c r="O28" s="1414"/>
      <c r="P28" s="1414"/>
      <c r="Q28" s="1414"/>
      <c r="R28" s="1414"/>
      <c r="S28" s="1414"/>
      <c r="T28" s="1414"/>
      <c r="V28" s="1414" t="str">
        <f>'8.14'!A2</f>
        <v>Table 8.14 Air traffic emission factors of lead and SO2</v>
      </c>
      <c r="W28" s="1414"/>
      <c r="X28" s="1414"/>
      <c r="Y28" s="1414"/>
      <c r="Z28" s="1414"/>
      <c r="AA28" s="1414"/>
      <c r="AB28" s="1414"/>
      <c r="AC28" s="1414"/>
      <c r="AD28" s="1414"/>
    </row>
    <row r="29" spans="2:30" x14ac:dyDescent="0.25">
      <c r="B29" s="1414" t="str">
        <f xml:space="preserve"> '3.8'!A112</f>
        <v xml:space="preserve">Table 3.8D PAH10 contents of asphalt granulate </v>
      </c>
      <c r="C29" s="1414"/>
      <c r="D29" s="1414"/>
      <c r="E29" s="1414"/>
      <c r="F29" s="1414"/>
      <c r="G29" s="1414"/>
      <c r="H29" s="1414"/>
      <c r="I29" s="1414"/>
      <c r="J29" s="1414"/>
      <c r="L29" s="1414" t="str">
        <f>'7.4'!A2</f>
        <v>Table 7.4 NOx emission factors for ocean shipping</v>
      </c>
      <c r="M29" s="1414"/>
      <c r="N29" s="1414"/>
      <c r="O29" s="1414"/>
      <c r="P29" s="1414"/>
      <c r="Q29" s="1414"/>
      <c r="R29" s="1414"/>
      <c r="S29" s="1414"/>
      <c r="T29" s="1414"/>
    </row>
    <row r="30" spans="2:30" ht="18.75" x14ac:dyDescent="0.3">
      <c r="B30" s="1414" t="str">
        <f>'3.9'!A2</f>
        <v>Table 3.9A Profiles for leakage losses of engine oil, by compartiment</v>
      </c>
      <c r="C30" s="1414"/>
      <c r="D30" s="1414"/>
      <c r="E30" s="1414"/>
      <c r="F30" s="1414"/>
      <c r="G30" s="1414"/>
      <c r="H30" s="1414"/>
      <c r="I30" s="1414"/>
      <c r="J30" s="1414"/>
      <c r="L30" s="1414" t="str">
        <f>'7.5'!A2</f>
        <v>Table 7.5 PM10 emission factors for ocean shipping</v>
      </c>
      <c r="M30" s="1414"/>
      <c r="N30" s="1414"/>
      <c r="O30" s="1414"/>
      <c r="P30" s="1414"/>
      <c r="Q30" s="1414"/>
      <c r="R30" s="1414"/>
      <c r="S30" s="1414"/>
      <c r="T30" s="1414"/>
      <c r="V30" s="1413" t="s">
        <v>22</v>
      </c>
      <c r="W30" s="1413"/>
      <c r="X30" s="1413"/>
      <c r="Y30" s="1413"/>
      <c r="Z30" s="1413"/>
      <c r="AA30" s="1413"/>
      <c r="AB30" s="1413"/>
      <c r="AC30" s="1413"/>
      <c r="AD30" s="1413"/>
    </row>
    <row r="31" spans="2:30" x14ac:dyDescent="0.25">
      <c r="B31" s="1414" t="str">
        <f>'3.9'!I2</f>
        <v>Table 3.9B Component profiles of engine oil</v>
      </c>
      <c r="C31" s="1414"/>
      <c r="D31" s="1414"/>
      <c r="E31" s="1414"/>
      <c r="F31" s="1414"/>
      <c r="G31" s="1414"/>
      <c r="H31" s="1414"/>
      <c r="I31" s="1414"/>
      <c r="J31" s="1414"/>
      <c r="L31" s="1414" t="str">
        <f>'7.6'!A2</f>
        <v>Table 7.6 SO2 emission factors for ocean shipping</v>
      </c>
      <c r="M31" s="1414"/>
      <c r="N31" s="1414"/>
      <c r="O31" s="1414"/>
      <c r="P31" s="1414"/>
      <c r="Q31" s="1414"/>
      <c r="R31" s="1414"/>
      <c r="S31" s="1414"/>
      <c r="T31" s="1414"/>
      <c r="V31" s="1414" t="str">
        <f>'9.1'!A2</f>
        <v>Table 9.1 Fuel consumption of mobile machinery</v>
      </c>
      <c r="W31" s="1414"/>
      <c r="X31" s="1414"/>
      <c r="Y31" s="1414"/>
      <c r="Z31" s="1414"/>
      <c r="AA31" s="1414"/>
      <c r="AB31" s="1414"/>
      <c r="AC31" s="1414"/>
      <c r="AD31" s="1414"/>
    </row>
    <row r="32" spans="2:30" x14ac:dyDescent="0.25">
      <c r="B32" s="1414" t="str">
        <f>'3.10'!A2</f>
        <v>Table 3.10A Road traffic emission profiles for VOC-components</v>
      </c>
      <c r="C32" s="1414"/>
      <c r="D32" s="1414"/>
      <c r="E32" s="1414"/>
      <c r="F32" s="1414"/>
      <c r="G32" s="1414"/>
      <c r="H32" s="1414"/>
      <c r="I32" s="1414"/>
      <c r="J32" s="1414"/>
      <c r="L32" s="1414" t="str">
        <f>'7.7'!A2</f>
        <v>Table 7.7 Emission factors for ocean shipping, other substances</v>
      </c>
      <c r="M32" s="1414"/>
      <c r="N32" s="1414"/>
      <c r="O32" s="1414"/>
      <c r="P32" s="1414"/>
      <c r="Q32" s="1414"/>
      <c r="R32" s="1414"/>
      <c r="S32" s="1414"/>
      <c r="T32" s="1414"/>
      <c r="V32" s="1414" t="str">
        <f>'9.2'!A2</f>
        <v>Table 9.2 Mobile machinery emission factors, CO</v>
      </c>
      <c r="W32" s="1414"/>
      <c r="X32" s="1414"/>
      <c r="Y32" s="1414"/>
      <c r="Z32" s="1414"/>
      <c r="AA32" s="1414"/>
      <c r="AB32" s="1414"/>
      <c r="AC32" s="1414"/>
      <c r="AD32" s="1414"/>
    </row>
    <row r="33" spans="2:30" x14ac:dyDescent="0.25">
      <c r="B33" s="1414" t="str">
        <f>'3.10'!A57</f>
        <v>Table 3.10B Road traffic emission profiles for VOC components, new factors</v>
      </c>
      <c r="C33" s="1414"/>
      <c r="D33" s="1414"/>
      <c r="E33" s="1414"/>
      <c r="F33" s="1414"/>
      <c r="G33" s="1414"/>
      <c r="H33" s="1414"/>
      <c r="I33" s="1414"/>
      <c r="J33" s="1414"/>
      <c r="L33" s="1414" t="str">
        <f>'7.8'!A2</f>
        <v>Table 7.8A Ocean shipping emission profiles for VOC-components</v>
      </c>
      <c r="M33" s="1414"/>
      <c r="N33" s="1414"/>
      <c r="O33" s="1414"/>
      <c r="P33" s="1414"/>
      <c r="Q33" s="1414"/>
      <c r="R33" s="1414"/>
      <c r="S33" s="1414"/>
      <c r="T33" s="1414"/>
      <c r="V33" s="1414" t="str">
        <f>'9.3'!A2</f>
        <v>Table 9.3 Mobile machinery emission factors, VOC</v>
      </c>
      <c r="W33" s="1414"/>
      <c r="X33" s="1414"/>
      <c r="Y33" s="1414"/>
      <c r="Z33" s="1414"/>
      <c r="AA33" s="1414"/>
      <c r="AB33" s="1414"/>
      <c r="AC33" s="1414"/>
      <c r="AD33" s="1414"/>
    </row>
    <row r="34" spans="2:30" x14ac:dyDescent="0.25">
      <c r="B34" s="1414" t="str">
        <f>'3.10'!A125</f>
        <v>Table 3.10C Profiles for PAH in VOC in road traffic exhaust gasses</v>
      </c>
      <c r="C34" s="1414"/>
      <c r="D34" s="1414"/>
      <c r="E34" s="1414"/>
      <c r="F34" s="1414"/>
      <c r="G34" s="1414"/>
      <c r="H34" s="1414"/>
      <c r="I34" s="1414"/>
      <c r="J34" s="1414"/>
      <c r="L34" s="1414" t="str">
        <f>'7.8'!A57</f>
        <v>Table 7.8B Profiles for dioxines in VOC from ocean shipping</v>
      </c>
      <c r="M34" s="1414"/>
      <c r="N34" s="1414"/>
      <c r="O34" s="1414"/>
      <c r="P34" s="1414"/>
      <c r="Q34" s="1414"/>
      <c r="R34" s="1414"/>
      <c r="S34" s="1414"/>
      <c r="T34" s="1414"/>
      <c r="V34" s="1414" t="str">
        <f>'9.4'!A2</f>
        <v>Table 9.4 Mobile machinery emission factors, NOx</v>
      </c>
      <c r="W34" s="1414"/>
      <c r="X34" s="1414"/>
      <c r="Y34" s="1414"/>
      <c r="Z34" s="1414"/>
      <c r="AA34" s="1414"/>
      <c r="AB34" s="1414"/>
      <c r="AC34" s="1414"/>
      <c r="AD34" s="1414"/>
    </row>
    <row r="35" spans="2:30" x14ac:dyDescent="0.25">
      <c r="B35" s="1414" t="str">
        <f>'3.10'!A171</f>
        <v>Table 3.10D PAH-profiles petrol fuelled vehicles with cat and diesel vehicles 2000 and after</v>
      </c>
      <c r="C35" s="1414"/>
      <c r="D35" s="1414"/>
      <c r="E35" s="1414"/>
      <c r="F35" s="1414"/>
      <c r="G35" s="1414"/>
      <c r="H35" s="1414"/>
      <c r="I35" s="1414"/>
      <c r="J35" s="1414"/>
      <c r="L35" s="1414" t="str">
        <f>'7.8'!A64</f>
        <v xml:space="preserve">Table 7.8C Profiles for PAH in VOC in ocean shipping exhaust gasses </v>
      </c>
      <c r="M35" s="1414"/>
      <c r="N35" s="1414"/>
      <c r="O35" s="1414"/>
      <c r="P35" s="1414"/>
      <c r="Q35" s="1414"/>
      <c r="R35" s="1414"/>
      <c r="S35" s="1414"/>
      <c r="T35" s="1414"/>
      <c r="V35" s="1414" t="str">
        <f>'9.5'!A2</f>
        <v>Table 9.5 Mobile machinery emission factors, PM10</v>
      </c>
      <c r="W35" s="1414"/>
      <c r="X35" s="1414"/>
      <c r="Y35" s="1414"/>
      <c r="Z35" s="1414"/>
      <c r="AA35" s="1414"/>
      <c r="AB35" s="1414"/>
      <c r="AC35" s="1414"/>
      <c r="AD35" s="1414"/>
    </row>
    <row r="36" spans="2:30" x14ac:dyDescent="0.25">
      <c r="B36" s="1414" t="str">
        <f>'3.10'!A188</f>
        <v>Table 3.10E Profiles for dioxines in VOC in road traffic exhaust gasses</v>
      </c>
      <c r="C36" s="1414"/>
      <c r="D36" s="1414"/>
      <c r="E36" s="1414"/>
      <c r="F36" s="1414"/>
      <c r="G36" s="1414"/>
      <c r="H36" s="1414"/>
      <c r="I36" s="1414"/>
      <c r="J36" s="1414"/>
      <c r="L36" s="1414" t="str">
        <f>'7.9'!A2</f>
        <v>Table 7.9 Emission profiles PM2.5 in ocean shipping PM10</v>
      </c>
      <c r="M36" s="1414"/>
      <c r="N36" s="1414"/>
      <c r="O36" s="1414"/>
      <c r="P36" s="1414"/>
      <c r="Q36" s="1414"/>
      <c r="R36" s="1414"/>
      <c r="S36" s="1414"/>
      <c r="T36" s="1414"/>
      <c r="V36" s="1414" t="str">
        <f>'9.6'!A2</f>
        <v>Table 9.6 Mobile machinery emission factors, CH4</v>
      </c>
      <c r="W36" s="1414"/>
      <c r="X36" s="1414"/>
      <c r="Y36" s="1414"/>
      <c r="Z36" s="1414"/>
      <c r="AA36" s="1414"/>
      <c r="AB36" s="1414"/>
      <c r="AC36" s="1414"/>
      <c r="AD36" s="1414"/>
    </row>
    <row r="37" spans="2:30" x14ac:dyDescent="0.25">
      <c r="B37" s="1415" t="str">
        <f>'3.11'!A2</f>
        <v>Table 3.11 Basic emission factors for road traffic, 2019</v>
      </c>
      <c r="C37" s="1415"/>
      <c r="D37" s="1415"/>
      <c r="E37" s="1415"/>
      <c r="F37" s="1415"/>
      <c r="G37" s="1415"/>
      <c r="H37" s="1415"/>
      <c r="I37" s="1415"/>
      <c r="J37" s="1415"/>
      <c r="L37" s="1414" t="str">
        <f>'7.10'!A4</f>
        <v>Table 7.10A Fuel rate of ships at berth</v>
      </c>
      <c r="M37" s="1414"/>
      <c r="N37" s="1414"/>
      <c r="O37" s="1414"/>
      <c r="P37" s="1414"/>
      <c r="Q37" s="1414"/>
      <c r="R37" s="1414"/>
      <c r="S37" s="1414"/>
      <c r="T37" s="1414"/>
      <c r="V37" s="1414" t="str">
        <f>'9.7'!A2</f>
        <v>Table 9.7 Mobile machinery emission factors, NH3</v>
      </c>
      <c r="W37" s="1414"/>
      <c r="X37" s="1414"/>
      <c r="Y37" s="1414"/>
      <c r="Z37" s="1414"/>
      <c r="AA37" s="1414"/>
      <c r="AB37" s="1414"/>
      <c r="AC37" s="1414"/>
      <c r="AD37" s="1414"/>
    </row>
    <row r="38" spans="2:30" x14ac:dyDescent="0.25">
      <c r="B38" s="1414" t="str">
        <f>'3.12'!A2</f>
        <v>Table 3.12 Number of vehicle kilometres in bottom-up methodology</v>
      </c>
      <c r="C38" s="1414"/>
      <c r="D38" s="1414"/>
      <c r="E38" s="1414"/>
      <c r="F38" s="1414"/>
      <c r="G38" s="1414"/>
      <c r="H38" s="1414"/>
      <c r="I38" s="1414"/>
      <c r="J38" s="1414"/>
      <c r="L38" s="1414" t="str">
        <f>'7.10'!A22</f>
        <v>Table 7.10B Specification of fuel types of ships at berth per ship type</v>
      </c>
      <c r="M38" s="1414"/>
      <c r="N38" s="1414"/>
      <c r="O38" s="1414"/>
      <c r="P38" s="1414"/>
      <c r="Q38" s="1414"/>
      <c r="R38" s="1414"/>
      <c r="S38" s="1414"/>
      <c r="T38" s="1414"/>
      <c r="V38" s="1414" t="str">
        <f>'9.8'!A2</f>
        <v xml:space="preserve">Table 9.8 Emission profiles PM2.5 and EC2.5 in mobile machinery PM10 </v>
      </c>
      <c r="W38" s="1414"/>
      <c r="X38" s="1414"/>
      <c r="Y38" s="1414"/>
      <c r="Z38" s="1414"/>
      <c r="AA38" s="1414"/>
      <c r="AB38" s="1414"/>
      <c r="AC38" s="1414"/>
      <c r="AD38" s="1414"/>
    </row>
    <row r="39" spans="2:30" x14ac:dyDescent="0.25">
      <c r="B39" s="1414" t="str">
        <f>'3.13'!A2</f>
        <v xml:space="preserve">Table 3.13 Emission profiles PM2.5 in road traffic PM10 </v>
      </c>
      <c r="C39" s="1414"/>
      <c r="D39" s="1414"/>
      <c r="E39" s="1414"/>
      <c r="F39" s="1414"/>
      <c r="G39" s="1414"/>
      <c r="H39" s="1414"/>
      <c r="I39" s="1414"/>
      <c r="J39" s="1414"/>
      <c r="L39" s="1414" t="str">
        <f>'7.10'!A40</f>
        <v>Table 7.10C  Allocation of fuels usage in engine types and apparatus per ship type</v>
      </c>
      <c r="M39" s="1414"/>
      <c r="N39" s="1414"/>
      <c r="O39" s="1414"/>
      <c r="P39" s="1414"/>
      <c r="Q39" s="1414"/>
      <c r="R39" s="1414"/>
      <c r="S39" s="1414"/>
      <c r="T39" s="1414"/>
      <c r="V39" s="1414" t="str">
        <f>'9.9'!A2</f>
        <v>Table 9.9 Basic data emission correction mobile machinery</v>
      </c>
      <c r="W39" s="1414"/>
      <c r="X39" s="1414"/>
      <c r="Y39" s="1414"/>
      <c r="Z39" s="1414"/>
      <c r="AA39" s="1414"/>
      <c r="AB39" s="1414"/>
      <c r="AC39" s="1414"/>
      <c r="AD39" s="1414"/>
    </row>
    <row r="40" spans="2:30" x14ac:dyDescent="0.25">
      <c r="B40" s="1414" t="str">
        <f xml:space="preserve"> '3.14'!A2</f>
        <v>Table 3.14 Basic emission factors for two-wheeled vehicles</v>
      </c>
      <c r="C40" s="1414"/>
      <c r="D40" s="1414"/>
      <c r="E40" s="1414"/>
      <c r="F40" s="1414"/>
      <c r="G40" s="1414"/>
      <c r="H40" s="1414"/>
      <c r="I40" s="1414"/>
      <c r="J40" s="1414"/>
      <c r="L40" s="1414" t="str">
        <f>'7.10'!A58</f>
        <v>Table 7.10D Emission factors of medium/high speed engines (MS) at berth</v>
      </c>
      <c r="M40" s="1414"/>
      <c r="N40" s="1414"/>
      <c r="O40" s="1414"/>
      <c r="P40" s="1414"/>
      <c r="Q40" s="1414"/>
      <c r="R40" s="1414"/>
      <c r="S40" s="1414"/>
      <c r="T40" s="1414"/>
      <c r="V40" s="1414" t="str">
        <f>'9.10'!A2</f>
        <v>Table 9.10 Corrected diesel fuel consumption of mobile machinery</v>
      </c>
      <c r="W40" s="1414"/>
      <c r="X40" s="1414"/>
      <c r="Y40" s="1414"/>
      <c r="Z40" s="1414"/>
      <c r="AA40" s="1414"/>
      <c r="AB40" s="1414"/>
      <c r="AC40" s="1414"/>
      <c r="AD40" s="1414"/>
    </row>
    <row r="43" spans="2:30" ht="15" customHeight="1" x14ac:dyDescent="0.25">
      <c r="B43" s="1409"/>
      <c r="C43" s="1409"/>
      <c r="D43" s="1409"/>
      <c r="E43" s="1409"/>
      <c r="F43" s="1409"/>
      <c r="G43" s="1409"/>
      <c r="H43" s="1409"/>
      <c r="I43" s="1409"/>
      <c r="J43" s="1409"/>
      <c r="K43" s="1409"/>
      <c r="L43" s="1409"/>
      <c r="M43" s="1409"/>
      <c r="N43" s="1409"/>
      <c r="O43" s="1409"/>
      <c r="P43" s="1409"/>
      <c r="Q43" s="1409"/>
      <c r="R43" s="1409"/>
      <c r="S43" s="1409"/>
      <c r="T43" s="1409"/>
      <c r="U43" s="1409"/>
      <c r="V43" s="1409"/>
      <c r="W43" s="1409"/>
      <c r="X43" s="1409"/>
      <c r="Y43" s="1409"/>
      <c r="Z43" s="1409"/>
      <c r="AA43" s="1409"/>
      <c r="AB43" s="1409"/>
      <c r="AC43" s="1409"/>
      <c r="AD43" s="1409"/>
    </row>
    <row r="44" spans="2:30" x14ac:dyDescent="0.25">
      <c r="B44" s="1409"/>
      <c r="C44" s="1409"/>
      <c r="D44" s="1409"/>
      <c r="E44" s="1409"/>
      <c r="F44" s="1409"/>
      <c r="G44" s="1409"/>
      <c r="H44" s="1409"/>
      <c r="I44" s="1409"/>
      <c r="J44" s="1409"/>
      <c r="K44" s="1409"/>
      <c r="L44" s="1409"/>
      <c r="M44" s="1409"/>
      <c r="N44" s="1409"/>
      <c r="O44" s="1409"/>
      <c r="P44" s="1409"/>
      <c r="Q44" s="1409"/>
      <c r="R44" s="1409"/>
      <c r="S44" s="1409"/>
      <c r="T44" s="1409"/>
      <c r="U44" s="1409"/>
      <c r="V44" s="1409"/>
      <c r="W44" s="1409"/>
      <c r="X44" s="1409"/>
      <c r="Y44" s="1409"/>
      <c r="Z44" s="1409"/>
      <c r="AA44" s="1409"/>
      <c r="AB44" s="1409"/>
      <c r="AC44" s="1409"/>
      <c r="AD44" s="1409"/>
    </row>
    <row r="45" spans="2:30" x14ac:dyDescent="0.25">
      <c r="B45" s="1409"/>
      <c r="C45" s="1409"/>
      <c r="D45" s="1409"/>
      <c r="E45" s="1409"/>
      <c r="F45" s="1409"/>
      <c r="G45" s="1409"/>
      <c r="H45" s="1409"/>
      <c r="I45" s="1409"/>
      <c r="J45" s="1409"/>
      <c r="K45" s="1409"/>
      <c r="L45" s="1409"/>
      <c r="M45" s="1409"/>
      <c r="N45" s="1409"/>
      <c r="O45" s="1409"/>
      <c r="P45" s="1409"/>
      <c r="Q45" s="1409"/>
      <c r="R45" s="1409"/>
      <c r="S45" s="1409"/>
      <c r="T45" s="1409"/>
      <c r="U45" s="1409"/>
      <c r="V45" s="1409"/>
      <c r="W45" s="1409"/>
      <c r="X45" s="1409"/>
      <c r="Y45" s="1409"/>
      <c r="Z45" s="1409"/>
      <c r="AA45" s="1409"/>
      <c r="AB45" s="1409"/>
      <c r="AC45" s="1409"/>
      <c r="AD45" s="1409"/>
    </row>
    <row r="46" spans="2:30" x14ac:dyDescent="0.25">
      <c r="B46" s="1409"/>
      <c r="C46" s="1409"/>
      <c r="D46" s="1409"/>
      <c r="E46" s="1409"/>
      <c r="F46" s="1409"/>
      <c r="G46" s="1409"/>
      <c r="H46" s="1409"/>
      <c r="I46" s="1409"/>
      <c r="J46" s="1409"/>
      <c r="K46" s="1409"/>
      <c r="L46" s="1409"/>
      <c r="M46" s="1409"/>
      <c r="N46" s="1409"/>
      <c r="O46" s="1409"/>
      <c r="P46" s="1409"/>
      <c r="Q46" s="1409"/>
      <c r="R46" s="1409"/>
      <c r="S46" s="1409"/>
      <c r="T46" s="1409"/>
      <c r="U46" s="1409"/>
      <c r="V46" s="1409"/>
      <c r="W46" s="1409"/>
      <c r="X46" s="1409"/>
      <c r="Y46" s="1409"/>
      <c r="Z46" s="1409"/>
      <c r="AA46" s="1409"/>
      <c r="AB46" s="1409"/>
      <c r="AC46" s="1409"/>
      <c r="AD46" s="1409"/>
    </row>
    <row r="47" spans="2:30" x14ac:dyDescent="0.25">
      <c r="B47" s="1409"/>
      <c r="C47" s="1409"/>
      <c r="D47" s="1409"/>
      <c r="E47" s="1409"/>
      <c r="F47" s="1409"/>
      <c r="G47" s="1409"/>
      <c r="H47" s="1409"/>
      <c r="I47" s="1409"/>
      <c r="J47" s="1409"/>
      <c r="K47" s="1409"/>
      <c r="L47" s="1409"/>
      <c r="M47" s="1409"/>
      <c r="N47" s="1409"/>
      <c r="O47" s="1409"/>
      <c r="P47" s="1409"/>
      <c r="Q47" s="1409"/>
      <c r="R47" s="1409"/>
      <c r="S47" s="1409"/>
      <c r="T47" s="1409"/>
      <c r="U47" s="1409"/>
      <c r="V47" s="1409"/>
      <c r="W47" s="1409"/>
      <c r="X47" s="1409"/>
      <c r="Y47" s="1409"/>
      <c r="Z47" s="1409"/>
      <c r="AA47" s="1409"/>
      <c r="AB47" s="1409"/>
      <c r="AC47" s="1409"/>
      <c r="AD47" s="1409"/>
    </row>
  </sheetData>
  <mergeCells count="103">
    <mergeCell ref="V39:AD39"/>
    <mergeCell ref="V40:AD40"/>
    <mergeCell ref="B6:J6"/>
    <mergeCell ref="V33:AD33"/>
    <mergeCell ref="V34:AD34"/>
    <mergeCell ref="V35:AD35"/>
    <mergeCell ref="V36:AD36"/>
    <mergeCell ref="V37:AD37"/>
    <mergeCell ref="V26:AD26"/>
    <mergeCell ref="V27:AD27"/>
    <mergeCell ref="V28:AD28"/>
    <mergeCell ref="V31:AD31"/>
    <mergeCell ref="V32:AD32"/>
    <mergeCell ref="V21:AD21"/>
    <mergeCell ref="V22:AD22"/>
    <mergeCell ref="V23:AD23"/>
    <mergeCell ref="V24:AD24"/>
    <mergeCell ref="V25:AD25"/>
    <mergeCell ref="L39:T39"/>
    <mergeCell ref="L40:T40"/>
    <mergeCell ref="V16:AD16"/>
    <mergeCell ref="V17:AD17"/>
    <mergeCell ref="V18:AD18"/>
    <mergeCell ref="V19:AD19"/>
    <mergeCell ref="V5:AD5"/>
    <mergeCell ref="V6:AD6"/>
    <mergeCell ref="V7:AD7"/>
    <mergeCell ref="V8:AD8"/>
    <mergeCell ref="V9:AD9"/>
    <mergeCell ref="V10:AD10"/>
    <mergeCell ref="V13:AD13"/>
    <mergeCell ref="V14:AD14"/>
    <mergeCell ref="V15:AD15"/>
    <mergeCell ref="V20:AD20"/>
    <mergeCell ref="L34:T34"/>
    <mergeCell ref="L35:T35"/>
    <mergeCell ref="L36:T36"/>
    <mergeCell ref="L37:T37"/>
    <mergeCell ref="L38:T38"/>
    <mergeCell ref="L29:T29"/>
    <mergeCell ref="L30:T30"/>
    <mergeCell ref="L31:T31"/>
    <mergeCell ref="L32:T32"/>
    <mergeCell ref="L33:T33"/>
    <mergeCell ref="V38:AD38"/>
    <mergeCell ref="B40:J40"/>
    <mergeCell ref="L6:T6"/>
    <mergeCell ref="L7:T7"/>
    <mergeCell ref="L8:T8"/>
    <mergeCell ref="L11:T11"/>
    <mergeCell ref="L12:T12"/>
    <mergeCell ref="L13:T13"/>
    <mergeCell ref="L14:T14"/>
    <mergeCell ref="L15:T15"/>
    <mergeCell ref="L17:T17"/>
    <mergeCell ref="L18:T18"/>
    <mergeCell ref="L21:T21"/>
    <mergeCell ref="L22:T22"/>
    <mergeCell ref="L26:T26"/>
    <mergeCell ref="L27:T27"/>
    <mergeCell ref="L28:T28"/>
    <mergeCell ref="B35:J35"/>
    <mergeCell ref="B36:J36"/>
    <mergeCell ref="B37:J37"/>
    <mergeCell ref="B38:J38"/>
    <mergeCell ref="B39:J39"/>
    <mergeCell ref="B30:J30"/>
    <mergeCell ref="B31:J31"/>
    <mergeCell ref="B32:J32"/>
    <mergeCell ref="B25:J25"/>
    <mergeCell ref="B26:J26"/>
    <mergeCell ref="B27:J27"/>
    <mergeCell ref="B28:J28"/>
    <mergeCell ref="B29:J29"/>
    <mergeCell ref="B20:J20"/>
    <mergeCell ref="B21:J21"/>
    <mergeCell ref="B22:J22"/>
    <mergeCell ref="B23:J23"/>
    <mergeCell ref="B24:J24"/>
    <mergeCell ref="B43:AD47"/>
    <mergeCell ref="A1:AD1"/>
    <mergeCell ref="A2:AD2"/>
    <mergeCell ref="A3:AD3"/>
    <mergeCell ref="B5:J5"/>
    <mergeCell ref="B15:J15"/>
    <mergeCell ref="L5:T5"/>
    <mergeCell ref="L10:T10"/>
    <mergeCell ref="B7:J7"/>
    <mergeCell ref="B8:J8"/>
    <mergeCell ref="B9:J9"/>
    <mergeCell ref="B10:J10"/>
    <mergeCell ref="B11:J11"/>
    <mergeCell ref="B12:J12"/>
    <mergeCell ref="B13:J13"/>
    <mergeCell ref="B17:J17"/>
    <mergeCell ref="B18:J18"/>
    <mergeCell ref="B19:J19"/>
    <mergeCell ref="L20:T20"/>
    <mergeCell ref="L25:T25"/>
    <mergeCell ref="V12:AD12"/>
    <mergeCell ref="V30:AD30"/>
    <mergeCell ref="B33:J33"/>
    <mergeCell ref="B34:J34"/>
  </mergeCells>
  <hyperlinks>
    <hyperlink ref="B6" location="'2.1'!A1" display="'2.1'!A1" xr:uid="{00000000-0004-0000-0000-000000000000}"/>
    <hyperlink ref="B7" location="'2.2'!A1" display="'2.2'!A1" xr:uid="{00000000-0004-0000-0000-000001000000}"/>
    <hyperlink ref="B8" location="'2.3'!A1" display="'2.3'!A1" xr:uid="{00000000-0004-0000-0000-000002000000}"/>
    <hyperlink ref="B9" location="'2.4'!A1" display="'2.4'!A1" xr:uid="{00000000-0004-0000-0000-000003000000}"/>
    <hyperlink ref="B10" location="'2.6'!A1" display="'2.6'!A1" xr:uid="{00000000-0004-0000-0000-000004000000}"/>
    <hyperlink ref="B11" location="'2.7'!A1" display="'2.7'!A1" xr:uid="{00000000-0004-0000-0000-000005000000}"/>
    <hyperlink ref="B12" location="'2.8'!A1" display="'2.8'!A1" xr:uid="{00000000-0004-0000-0000-000006000000}"/>
    <hyperlink ref="B16:J16" location="'3.12'!A1" display="'3.12'!A1" xr:uid="{00000000-0004-0000-0000-000007000000}"/>
    <hyperlink ref="B17" location="'3.18'!A1" display="'3.18'!A1" xr:uid="{00000000-0004-0000-0000-000008000000}"/>
    <hyperlink ref="B18" location="'3.20'!A1" display="'3.20'!A1" xr:uid="{00000000-0004-0000-0000-000009000000}"/>
    <hyperlink ref="B19" location="'3.20'!A39" display="'3.20'!A39" xr:uid="{00000000-0004-0000-0000-00000A000000}"/>
    <hyperlink ref="B20" location="'3.21'!A1" display="'3.21'!A1" xr:uid="{00000000-0004-0000-0000-00000B000000}"/>
    <hyperlink ref="B13" location="'2.9'!A1" display="'2.9'!A1" xr:uid="{00000000-0004-0000-0000-00000C000000}"/>
    <hyperlink ref="B21" location="'3.22'!A1" display="'3.22'!A1" xr:uid="{00000000-0004-0000-0000-00000D000000}"/>
    <hyperlink ref="B22" location="'3.23'!A1" display="'3.23'!A1" xr:uid="{00000000-0004-0000-0000-00000E000000}"/>
    <hyperlink ref="B23" location="'3.23'!A25" display="'3.23'!A25" xr:uid="{00000000-0004-0000-0000-00000F000000}"/>
    <hyperlink ref="B24:J24" location="'3.6'!A52" display="'3.6'!A52" xr:uid="{00000000-0004-0000-0000-000010000000}"/>
    <hyperlink ref="B25:J25" location="'3.7'!A1" display="'3.7'!A1" xr:uid="{00000000-0004-0000-0000-000011000000}"/>
    <hyperlink ref="B26:J26" location="'3.8'!A1" display="'3.8'!A1" xr:uid="{00000000-0004-0000-0000-000012000000}"/>
    <hyperlink ref="B27:J27" location="'3.8'!A1" display="'3.8'!A1" xr:uid="{00000000-0004-0000-0000-000013000000}"/>
    <hyperlink ref="B28:J28" location="'3.8'!A1" display="'3.8'!A1" xr:uid="{00000000-0004-0000-0000-000014000000}"/>
    <hyperlink ref="B29:J29" location="'3.8'!A1" display="'3.8'!A1" xr:uid="{00000000-0004-0000-0000-000015000000}"/>
    <hyperlink ref="B30:J30" location="'3.9'!A1" display="'3.9'!A1" xr:uid="{00000000-0004-0000-0000-000016000000}"/>
    <hyperlink ref="B31:J31" location="'3.9'!A1" display="'3.9'!A1" xr:uid="{00000000-0004-0000-0000-000017000000}"/>
    <hyperlink ref="B32:J32" location="'3.10'!A1" display="'3.10'!A1" xr:uid="{00000000-0004-0000-0000-000018000000}"/>
    <hyperlink ref="B37:J37" location="'3.11'!A1" display="'3.11'!A1" xr:uid="{00000000-0004-0000-0000-00001D000000}"/>
    <hyperlink ref="B38:J38" location="'3.12'!A1" display="'3.12'!A1" xr:uid="{00000000-0004-0000-0000-00001E000000}"/>
    <hyperlink ref="B39:J39" location="'3.13'!A1" display="'3.13'!A1" xr:uid="{00000000-0004-0000-0000-00001F000000}"/>
    <hyperlink ref="B40:J40" location="'3.14'!A1" display="'3.14'!A1" xr:uid="{00000000-0004-0000-0000-000020000000}"/>
    <hyperlink ref="L6:T6" location="'4.1'!A1" display="'4.1'!A1" xr:uid="{00000000-0004-0000-0000-000021000000}"/>
    <hyperlink ref="L7:T7" location="'4.2'!A1" display="'4.2'!A1" xr:uid="{00000000-0004-0000-0000-000022000000}"/>
    <hyperlink ref="L8:T8" location="'4.3'!A1" display="'4.3'!A1" xr:uid="{00000000-0004-0000-0000-000023000000}"/>
    <hyperlink ref="L11:T11" location="'5.1'!A1" display="'5.1'!A1" xr:uid="{00000000-0004-0000-0000-000024000000}"/>
    <hyperlink ref="L12:T12" location="'5.2'!A1" display="'5.2'!A1" xr:uid="{00000000-0004-0000-0000-000025000000}"/>
    <hyperlink ref="L13:T13" location="'5.3'!A1" display="'5.3'!A1" xr:uid="{00000000-0004-0000-0000-000026000000}"/>
    <hyperlink ref="L14:T14" location="'5.4'!A1" display="'5.4'!A1" xr:uid="{00000000-0004-0000-0000-000027000000}"/>
    <hyperlink ref="L15:T15" location="'5.5'!A1" display="'5.5'!A1" xr:uid="{00000000-0004-0000-0000-000028000000}"/>
    <hyperlink ref="L16:T16" location="'5.6'!A1" display="'5.6'!A1" xr:uid="{00000000-0004-0000-0000-000029000000}"/>
    <hyperlink ref="L17:T17" location="'5.7'!A1" display="'5.7'!A1" xr:uid="{00000000-0004-0000-0000-00002A000000}"/>
    <hyperlink ref="L18:T18" location="'5.8'!A1" display="'5.8'!A1" xr:uid="{00000000-0004-0000-0000-00002B000000}"/>
    <hyperlink ref="L21:T21" location="'6.1'!A1" display="'6.1'!A1" xr:uid="{00000000-0004-0000-0000-00002C000000}"/>
    <hyperlink ref="L22:T22" location="'6.2'!A1" display="'6.2'!A1" xr:uid="{00000000-0004-0000-0000-00002D000000}"/>
    <hyperlink ref="L23:T23" location="'6.3'!A1" display="'6.3'!A1" xr:uid="{00000000-0004-0000-0000-00002E000000}"/>
    <hyperlink ref="L26:T26" location="'7.1'!A1" display="'7.1'!A1" xr:uid="{00000000-0004-0000-0000-00002F000000}"/>
    <hyperlink ref="L27:T27" location="'7.2'!A1" display="'7.2'!A1" xr:uid="{00000000-0004-0000-0000-000030000000}"/>
    <hyperlink ref="L28:T28" location="'7.3'!A1" display="'7.3'!A1" xr:uid="{00000000-0004-0000-0000-000031000000}"/>
    <hyperlink ref="L29:T29" location="'7.4'!A1" display="'7.4'!A1" xr:uid="{00000000-0004-0000-0000-000032000000}"/>
    <hyperlink ref="L30:T30" location="'7.5'!A1" display="'7.5'!A1" xr:uid="{00000000-0004-0000-0000-000033000000}"/>
    <hyperlink ref="L31:T31" location="'7.6'!A1" display="'7.6'!A1" xr:uid="{00000000-0004-0000-0000-000034000000}"/>
    <hyperlink ref="L32:T32" location="'7.7'!A1" display="'7.7'!A1" xr:uid="{00000000-0004-0000-0000-000035000000}"/>
    <hyperlink ref="L33:T33" location="'7.8'!A1" display="'7.8'!A1" xr:uid="{00000000-0004-0000-0000-000036000000}"/>
    <hyperlink ref="L34:T34" location="'7.8'!A57" display="'7.8'!A57" xr:uid="{00000000-0004-0000-0000-000037000000}"/>
    <hyperlink ref="L35:T35" location="'7.8'!A64" display="'7.8'!A64" xr:uid="{00000000-0004-0000-0000-000038000000}"/>
    <hyperlink ref="L36:T36" location="'7.9'!A1" display="'7.9'!A1" xr:uid="{00000000-0004-0000-0000-000039000000}"/>
    <hyperlink ref="L37:T37" location="'7.10'!A1" display="'7.10'!A1" xr:uid="{00000000-0004-0000-0000-00003A000000}"/>
    <hyperlink ref="L38:T38" location="'7.10'!A22" display="'7.10'!A22" xr:uid="{00000000-0004-0000-0000-00003B000000}"/>
    <hyperlink ref="L39:T39" location="'7.10'!A40" display="'7.10'!A40" xr:uid="{00000000-0004-0000-0000-00003C000000}"/>
    <hyperlink ref="L40:T40" location="'7.10'!A58" display="'7.10'!A58" xr:uid="{00000000-0004-0000-0000-00003D000000}"/>
    <hyperlink ref="V5:AD5" location="'7.10'!A72" display="'7.10'!A72" xr:uid="{00000000-0004-0000-0000-00003E000000}"/>
    <hyperlink ref="V6:AD6" location="'7.10'!A86" display="'7.10'!A86" xr:uid="{00000000-0004-0000-0000-00003F000000}"/>
    <hyperlink ref="V8:AD8" location="'7.11'!A1" display="'7.11'!A1" xr:uid="{00000000-0004-0000-0000-000040000000}"/>
    <hyperlink ref="V9:AD9" location="'7.11'!A30" display="'7.11'!A30" xr:uid="{00000000-0004-0000-0000-000041000000}"/>
    <hyperlink ref="V10:AD10" location="'7.11'!A56" display="'7.11'!A56" xr:uid="{00000000-0004-0000-0000-000042000000}"/>
    <hyperlink ref="V13:AD13" location="'8.1'!A1" display="'8.1'!A1" xr:uid="{00000000-0004-0000-0000-000043000000}"/>
    <hyperlink ref="V14:AD14" location="'8.2'!A1" display="'8.2'!A1" xr:uid="{00000000-0004-0000-0000-000044000000}"/>
    <hyperlink ref="V15:AD15" location="'8.3'!A1" display="'8.3'!A1" xr:uid="{00000000-0004-0000-0000-000045000000}"/>
    <hyperlink ref="V16:AD16" location="'8.4'!A1" display="'8.4'!A1" xr:uid="{00000000-0004-0000-0000-000046000000}"/>
    <hyperlink ref="V17:AD17" location="'8.5'!A1" display="'8.5'!A1" xr:uid="{00000000-0004-0000-0000-000047000000}"/>
    <hyperlink ref="V18:AD18" location="'8.6'!A1" display="'8.6'!A1" xr:uid="{00000000-0004-0000-0000-000048000000}"/>
    <hyperlink ref="V19:AD19" location="'8.7'!A1" display="'8.7'!A1" xr:uid="{00000000-0004-0000-0000-000049000000}"/>
    <hyperlink ref="V20:AD20" location="'8.8'!A1" display="'8.8'!A1" xr:uid="{00000000-0004-0000-0000-00004A000000}"/>
    <hyperlink ref="V21:AD21" location="'8.8'!A56" display="'8.8'!A56" xr:uid="{00000000-0004-0000-0000-00004B000000}"/>
    <hyperlink ref="V22:AD22" location="'8.8'!A63" display="'8.8'!A63" xr:uid="{00000000-0004-0000-0000-00004C000000}"/>
    <hyperlink ref="V23:AD23" location="'8.9'!A1" display="'8.9'!A1" xr:uid="{00000000-0004-0000-0000-00004D000000}"/>
    <hyperlink ref="V24:AD24" location="'8.10'!A1" display="'8.10'!A1" xr:uid="{00000000-0004-0000-0000-00004E000000}"/>
    <hyperlink ref="V25:AD25" location="'8.11'!A1" display="'8.11'!A1" xr:uid="{00000000-0004-0000-0000-00004F000000}"/>
    <hyperlink ref="V27:AD27" location="'8.13'!A1" display="'8.13'!A1" xr:uid="{00000000-0004-0000-0000-000050000000}"/>
    <hyperlink ref="V28:AD28" location="'8.14'!A1" display="'8.14'!A1" xr:uid="{00000000-0004-0000-0000-000051000000}"/>
    <hyperlink ref="V31:AD31" location="'9.1'!A1" display="'9.1'!A1" xr:uid="{00000000-0004-0000-0000-000052000000}"/>
    <hyperlink ref="V32:AD32" location="'9.2'!A1" display="'9.2'!A1" xr:uid="{00000000-0004-0000-0000-000053000000}"/>
    <hyperlink ref="V33:AD33" location="'9.3'!A1" display="'9.3'!A1" xr:uid="{00000000-0004-0000-0000-000054000000}"/>
    <hyperlink ref="V34:AD34" location="'9.4'!A1" display="'9.4'!A1" xr:uid="{00000000-0004-0000-0000-000055000000}"/>
    <hyperlink ref="V35:AD35" location="'9.5'!A1" display="'9.5'!A1" xr:uid="{00000000-0004-0000-0000-000056000000}"/>
    <hyperlink ref="V36:AD36" location="'9.6'!A1" display="'9.6'!A1" xr:uid="{00000000-0004-0000-0000-000057000000}"/>
    <hyperlink ref="V37:AD37" location="'9.7'!A1" display="'9.7'!A1" xr:uid="{00000000-0004-0000-0000-000058000000}"/>
    <hyperlink ref="V38:AD38" location="'9.8'!A1" display="'9.8'!A1" xr:uid="{00000000-0004-0000-0000-000059000000}"/>
    <hyperlink ref="V39:AD39" location="'9.9'!A1" display="'9.9'!A1" xr:uid="{00000000-0004-0000-0000-00005A000000}"/>
    <hyperlink ref="V40:AD40" location="'9.10'!A1" display="'9.10'!A1" xr:uid="{00000000-0004-0000-0000-00005B000000}"/>
    <hyperlink ref="B17:J17" location="'3.2'!A1" display="'3.2'!A1" xr:uid="{32484D12-D05A-4C61-858D-CD78A8F8DE9A}"/>
    <hyperlink ref="B18:J18" location="'3.3'!A1" display="'3.3'!A1" xr:uid="{7737ABEA-27A1-4DBA-ABB7-7CE5CAAE776E}"/>
    <hyperlink ref="B19:J19" location="'3.3'!A1" display="'3.3'!A1" xr:uid="{1BA2CD2D-A32D-4BA2-9F74-2F08E492B955}"/>
    <hyperlink ref="B20:J20" location="'3.4'!A1" display="'3.4'!A1" xr:uid="{34F19681-8525-49D2-B343-C1CD4A8BFE40}"/>
    <hyperlink ref="B21:J21" location="'3.5'!A1" display="'3.5'!A1" xr:uid="{45F7028A-7C5A-45E5-BE56-F512AC286E6E}"/>
    <hyperlink ref="B22:J22" location="'3.6'!A1" display="'3.6'!A1" xr:uid="{D729BFFE-806D-45A8-A3DA-1AEFDAE2A467}"/>
    <hyperlink ref="B23:J23" location="'3.6'!A25" display="'3.6'!A25" xr:uid="{548B6A69-1EF6-4B0E-BD98-34D3FD62E465}"/>
    <hyperlink ref="B33:J33" location="'3.10'!A1" display="'3.10'!A1" xr:uid="{E44DDAE8-D4C8-4D5D-80C0-982D0398EBA7}"/>
    <hyperlink ref="B34:J34" location="'3.10'!A1" display="'3.10'!A1" xr:uid="{6A546A3C-6D3E-4B20-9CEB-AA2D70B25FCE}"/>
    <hyperlink ref="B35:J35" location="'3.10'!A1" display="'3.10'!A1" xr:uid="{ECCA24AD-0E5F-4736-92E9-9A7651380203}"/>
    <hyperlink ref="B36:J36" location="'3.10'!A1" display="'3.10'!A1" xr:uid="{2C3CFAA1-2322-4E80-9881-E8586C305877}"/>
    <hyperlink ref="B10:J10" location="'2.5'!A1" display="'2.5'!A1" xr:uid="{9DD52152-8A2F-4DCD-BCE6-FF76F7482F15}"/>
    <hyperlink ref="B11:J11" location="'2.6'!A1" display="'2.6'!A1" xr:uid="{40A059D0-F5EA-40D4-BE4C-305E91FDAAD2}"/>
    <hyperlink ref="B12:J12" location="'2.7'!A1" display="'2.7'!A1" xr:uid="{01679EC7-6F3D-4CC4-8AC7-5EA6C09467A3}"/>
    <hyperlink ref="B13:J13" location="'2.8'!A1" display="'2.8'!A1" xr:uid="{A7F98699-E1BF-4AE7-A626-1A6077669E8B}"/>
  </hyperlinks>
  <pageMargins left="0.7" right="0.7" top="0.75" bottom="0.75" header="0.3" footer="0.3"/>
  <pageSetup paperSize="9" orientation="portrait"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A1:L37"/>
  <sheetViews>
    <sheetView workbookViewId="0">
      <selection activeCell="A16" sqref="A16:A17"/>
    </sheetView>
  </sheetViews>
  <sheetFormatPr defaultRowHeight="15" x14ac:dyDescent="0.25"/>
  <cols>
    <col min="1" max="1" width="11.140625" customWidth="1"/>
    <col min="2" max="2" width="11.7109375" bestFit="1" customWidth="1"/>
  </cols>
  <sheetData>
    <row r="1" spans="1:12" ht="27.75" customHeight="1" x14ac:dyDescent="0.25">
      <c r="A1" s="1417" t="s">
        <v>2</v>
      </c>
      <c r="B1" s="1417"/>
      <c r="C1" s="1417"/>
    </row>
    <row r="2" spans="1:12" ht="21" x14ac:dyDescent="0.25">
      <c r="A2" s="1070" t="s">
        <v>1754</v>
      </c>
    </row>
    <row r="3" spans="1:12" s="1316" customFormat="1" ht="24.75" customHeight="1" x14ac:dyDescent="0.2">
      <c r="A3" s="1294"/>
      <c r="B3" s="1315"/>
      <c r="C3" s="1071" t="s">
        <v>1561</v>
      </c>
      <c r="D3" s="1072">
        <v>2011</v>
      </c>
      <c r="E3" s="1072">
        <v>2012</v>
      </c>
      <c r="F3" s="1072">
        <v>2013</v>
      </c>
      <c r="G3" s="1072">
        <v>2014</v>
      </c>
      <c r="H3" s="1072">
        <v>2015</v>
      </c>
      <c r="I3" s="1072">
        <v>2016</v>
      </c>
      <c r="J3" s="1072">
        <v>2017</v>
      </c>
      <c r="K3" s="1072">
        <v>2018</v>
      </c>
      <c r="L3" s="1319">
        <v>2019</v>
      </c>
    </row>
    <row r="4" spans="1:12" s="1316" customFormat="1" ht="12" x14ac:dyDescent="0.2">
      <c r="A4" s="1425" t="s">
        <v>1562</v>
      </c>
      <c r="B4" s="1073" t="s">
        <v>1563</v>
      </c>
      <c r="C4" s="1074">
        <v>0</v>
      </c>
      <c r="D4" s="1075">
        <v>0.92</v>
      </c>
      <c r="E4" s="1075">
        <v>0.91</v>
      </c>
      <c r="F4" s="1075">
        <v>0.95</v>
      </c>
      <c r="G4" s="1075">
        <v>0.99</v>
      </c>
      <c r="H4" s="1075">
        <v>1</v>
      </c>
      <c r="I4" s="1075">
        <v>0.99</v>
      </c>
      <c r="J4" s="1075">
        <v>0.99</v>
      </c>
      <c r="K4" s="1075">
        <v>0.77</v>
      </c>
      <c r="L4" s="1320">
        <v>0.75</v>
      </c>
    </row>
    <row r="5" spans="1:12" s="1316" customFormat="1" ht="12" x14ac:dyDescent="0.2">
      <c r="A5" s="1425"/>
      <c r="B5" s="1073" t="s">
        <v>1564</v>
      </c>
      <c r="C5" s="1074">
        <v>0.63</v>
      </c>
      <c r="D5" s="1075">
        <v>0</v>
      </c>
      <c r="E5" s="1075">
        <v>0.01</v>
      </c>
      <c r="F5" s="1075">
        <v>0.02</v>
      </c>
      <c r="G5" s="1075">
        <v>0</v>
      </c>
      <c r="H5" s="1075">
        <v>0</v>
      </c>
      <c r="I5" s="1075">
        <v>0.01</v>
      </c>
      <c r="J5" s="1075">
        <v>0.01</v>
      </c>
      <c r="K5" s="1075">
        <v>0.11</v>
      </c>
      <c r="L5" s="1320">
        <v>0</v>
      </c>
    </row>
    <row r="6" spans="1:12" s="1316" customFormat="1" ht="12" x14ac:dyDescent="0.2">
      <c r="A6" s="1425"/>
      <c r="B6" s="1073" t="s">
        <v>1565</v>
      </c>
      <c r="C6" s="1074">
        <v>0.78</v>
      </c>
      <c r="D6" s="1075">
        <v>7.0000000000000007E-2</v>
      </c>
      <c r="E6" s="1075">
        <v>7.0000000000000007E-2</v>
      </c>
      <c r="F6" s="1075">
        <v>0.02</v>
      </c>
      <c r="G6" s="1075">
        <v>0</v>
      </c>
      <c r="H6" s="1075">
        <v>0</v>
      </c>
      <c r="I6" s="1075">
        <v>0</v>
      </c>
      <c r="J6" s="1075">
        <v>0</v>
      </c>
      <c r="K6" s="1075">
        <v>0</v>
      </c>
      <c r="L6" s="1320">
        <v>0</v>
      </c>
    </row>
    <row r="7" spans="1:12" s="1316" customFormat="1" ht="12" x14ac:dyDescent="0.2">
      <c r="A7" s="1425"/>
      <c r="B7" s="1073" t="s">
        <v>1566</v>
      </c>
      <c r="C7" s="1074">
        <v>0</v>
      </c>
      <c r="D7" s="1075">
        <v>0.01</v>
      </c>
      <c r="E7" s="1075">
        <v>0.01</v>
      </c>
      <c r="F7" s="1075">
        <v>0.02</v>
      </c>
      <c r="G7" s="1075">
        <v>0</v>
      </c>
      <c r="H7" s="1075">
        <v>0</v>
      </c>
      <c r="I7" s="1075">
        <v>0</v>
      </c>
      <c r="J7" s="1075">
        <v>0</v>
      </c>
      <c r="K7" s="1075">
        <v>0</v>
      </c>
      <c r="L7" s="1320">
        <v>0</v>
      </c>
    </row>
    <row r="8" spans="1:12" s="1316" customFormat="1" ht="12" x14ac:dyDescent="0.2">
      <c r="A8" s="1425"/>
      <c r="B8" s="1073" t="s">
        <v>1567</v>
      </c>
      <c r="C8" s="1074">
        <v>0</v>
      </c>
      <c r="D8" s="1075">
        <v>0</v>
      </c>
      <c r="E8" s="1075">
        <v>0</v>
      </c>
      <c r="F8" s="1075">
        <v>0</v>
      </c>
      <c r="G8" s="1075">
        <v>0</v>
      </c>
      <c r="H8" s="1075">
        <v>0</v>
      </c>
      <c r="I8" s="1075">
        <v>0</v>
      </c>
      <c r="J8" s="1075">
        <v>0</v>
      </c>
      <c r="K8" s="1075">
        <v>0.11</v>
      </c>
      <c r="L8" s="1320">
        <v>0.24</v>
      </c>
    </row>
    <row r="9" spans="1:12" s="1316" customFormat="1" ht="12" x14ac:dyDescent="0.2">
      <c r="A9" s="1425"/>
      <c r="B9" s="1315"/>
      <c r="C9" s="1317"/>
      <c r="D9" s="1076">
        <v>1</v>
      </c>
      <c r="E9" s="1076">
        <v>1</v>
      </c>
      <c r="F9" s="1076">
        <v>1</v>
      </c>
      <c r="G9" s="1076">
        <v>1</v>
      </c>
      <c r="H9" s="1076">
        <v>1</v>
      </c>
      <c r="I9" s="1076">
        <v>1</v>
      </c>
      <c r="J9" s="1076">
        <v>1</v>
      </c>
      <c r="K9" s="1076">
        <v>1</v>
      </c>
      <c r="L9" s="1321">
        <v>1</v>
      </c>
    </row>
    <row r="10" spans="1:12" s="1316" customFormat="1" ht="12" x14ac:dyDescent="0.2">
      <c r="A10" s="1425" t="s">
        <v>126</v>
      </c>
      <c r="B10" s="1073" t="s">
        <v>1568</v>
      </c>
      <c r="C10" s="1077">
        <v>5.3999999999999999E-2</v>
      </c>
      <c r="D10" s="1075">
        <v>1</v>
      </c>
      <c r="E10" s="1075">
        <v>0.98</v>
      </c>
      <c r="F10" s="1075">
        <v>0.99</v>
      </c>
      <c r="G10" s="1075">
        <v>0.96</v>
      </c>
      <c r="H10" s="1075">
        <v>0.98</v>
      </c>
      <c r="I10" s="1075">
        <v>0.98</v>
      </c>
      <c r="J10" s="1075">
        <v>0.99</v>
      </c>
      <c r="K10" s="1075">
        <v>0.97</v>
      </c>
      <c r="L10" s="1320">
        <v>0.78</v>
      </c>
    </row>
    <row r="11" spans="1:12" s="1316" customFormat="1" ht="12" x14ac:dyDescent="0.2">
      <c r="A11" s="1425"/>
      <c r="B11" s="1073" t="s">
        <v>1569</v>
      </c>
      <c r="C11" s="1074">
        <v>0</v>
      </c>
      <c r="D11" s="1075">
        <v>0</v>
      </c>
      <c r="E11" s="1075">
        <v>0.02</v>
      </c>
      <c r="F11" s="1075">
        <v>0.01</v>
      </c>
      <c r="G11" s="1075">
        <v>0.04</v>
      </c>
      <c r="H11" s="1075">
        <v>0.02</v>
      </c>
      <c r="I11" s="1075">
        <v>0.02</v>
      </c>
      <c r="J11" s="1075">
        <v>0.01</v>
      </c>
      <c r="K11" s="1075">
        <v>0.03</v>
      </c>
      <c r="L11" s="1320">
        <v>0.22</v>
      </c>
    </row>
    <row r="12" spans="1:12" s="1316" customFormat="1" ht="12" x14ac:dyDescent="0.2">
      <c r="A12" s="1425"/>
      <c r="B12" s="1073" t="s">
        <v>1570</v>
      </c>
      <c r="C12" s="1074">
        <v>0</v>
      </c>
      <c r="D12" s="1075">
        <v>0</v>
      </c>
      <c r="E12" s="1075">
        <v>0</v>
      </c>
      <c r="F12" s="1075">
        <v>0.01</v>
      </c>
      <c r="G12" s="1075">
        <v>0</v>
      </c>
      <c r="H12" s="1075">
        <v>0.01</v>
      </c>
      <c r="I12" s="1075">
        <v>0</v>
      </c>
      <c r="J12" s="1075">
        <v>0</v>
      </c>
      <c r="K12" s="1075">
        <v>0</v>
      </c>
      <c r="L12" s="1320">
        <v>0</v>
      </c>
    </row>
    <row r="13" spans="1:12" s="1316" customFormat="1" ht="12" x14ac:dyDescent="0.2">
      <c r="A13" s="1425"/>
      <c r="B13" s="1315"/>
      <c r="C13" s="1317"/>
      <c r="D13" s="1076">
        <v>1</v>
      </c>
      <c r="E13" s="1076">
        <v>1</v>
      </c>
      <c r="F13" s="1076">
        <v>1</v>
      </c>
      <c r="G13" s="1076">
        <v>1</v>
      </c>
      <c r="H13" s="1076">
        <v>1</v>
      </c>
      <c r="I13" s="1076">
        <v>1</v>
      </c>
      <c r="J13" s="1076">
        <v>1</v>
      </c>
      <c r="K13" s="1076">
        <v>1</v>
      </c>
      <c r="L13" s="1321">
        <v>1</v>
      </c>
    </row>
    <row r="14" spans="1:12" s="1316" customFormat="1" ht="12" x14ac:dyDescent="0.2"/>
    <row r="15" spans="1:12" s="1316" customFormat="1" ht="12" x14ac:dyDescent="0.2"/>
    <row r="16" spans="1:12" s="1316" customFormat="1" ht="12" x14ac:dyDescent="0.2">
      <c r="A16" s="1316" t="s">
        <v>1779</v>
      </c>
    </row>
    <row r="17" spans="1:1" s="1316" customFormat="1" ht="12" x14ac:dyDescent="0.2">
      <c r="A17" s="1318" t="s">
        <v>1780</v>
      </c>
    </row>
    <row r="18" spans="1:1" s="1316" customFormat="1" ht="12" x14ac:dyDescent="0.2"/>
    <row r="19" spans="1:1" s="1316" customFormat="1" ht="12" x14ac:dyDescent="0.2"/>
    <row r="20" spans="1:1" s="1316" customFormat="1" ht="12" x14ac:dyDescent="0.2"/>
    <row r="21" spans="1:1" s="1316" customFormat="1" ht="12" x14ac:dyDescent="0.2"/>
    <row r="22" spans="1:1" s="1316" customFormat="1" ht="12" x14ac:dyDescent="0.2"/>
    <row r="23" spans="1:1" s="1316" customFormat="1" ht="12" x14ac:dyDescent="0.2"/>
    <row r="24" spans="1:1" s="1316" customFormat="1" ht="12" x14ac:dyDescent="0.2"/>
    <row r="25" spans="1:1" s="1316" customFormat="1" ht="12" x14ac:dyDescent="0.2"/>
    <row r="26" spans="1:1" s="1316" customFormat="1" ht="12" x14ac:dyDescent="0.2"/>
    <row r="27" spans="1:1" s="1316" customFormat="1" ht="12" x14ac:dyDescent="0.2"/>
    <row r="28" spans="1:1" s="1316" customFormat="1" ht="12" x14ac:dyDescent="0.2"/>
    <row r="29" spans="1:1" s="1316" customFormat="1" ht="12" x14ac:dyDescent="0.2"/>
    <row r="30" spans="1:1" s="1316" customFormat="1" ht="12" x14ac:dyDescent="0.2"/>
    <row r="31" spans="1:1" s="1316" customFormat="1" ht="12" x14ac:dyDescent="0.2"/>
    <row r="32" spans="1:1" s="1316" customFormat="1" ht="12" x14ac:dyDescent="0.2"/>
    <row r="33" s="1316" customFormat="1" ht="12" x14ac:dyDescent="0.2"/>
    <row r="34" s="1316" customFormat="1" ht="12" x14ac:dyDescent="0.2"/>
    <row r="35" s="1316" customFormat="1" ht="12" x14ac:dyDescent="0.2"/>
    <row r="36" s="1316" customFormat="1" ht="12" x14ac:dyDescent="0.2"/>
    <row r="37" s="1316" customFormat="1" ht="12" x14ac:dyDescent="0.2"/>
  </sheetData>
  <mergeCells count="3">
    <mergeCell ref="A4:A9"/>
    <mergeCell ref="A10:A13"/>
    <mergeCell ref="A1:C1"/>
  </mergeCells>
  <hyperlinks>
    <hyperlink ref="A1" location="Contents!A1" display="To table of contents" xr:uid="{00000000-0004-0000-0900-000000000000}"/>
    <hyperlink ref="A17" r:id="rId1" xr:uid="{39A355D8-C800-4EDE-BCEE-CE87412E2DA0}"/>
  </hyperlinks>
  <pageMargins left="0.7" right="0.7" top="0.75" bottom="0.75" header="0.3" footer="0.3"/>
  <pageSetup paperSize="9" orientation="portrait" r:id="rId2"/>
  <customProperties>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pageSetUpPr fitToPage="1"/>
  </sheetPr>
  <dimension ref="A1:AD43"/>
  <sheetViews>
    <sheetView zoomScale="75" workbookViewId="0">
      <selection activeCell="A3" sqref="A3"/>
    </sheetView>
  </sheetViews>
  <sheetFormatPr defaultRowHeight="12.75" x14ac:dyDescent="0.2"/>
  <cols>
    <col min="1" max="2" width="3.28515625" style="5" customWidth="1"/>
    <col min="3" max="3" width="14.28515625" style="5" customWidth="1"/>
    <col min="4" max="27" width="8.7109375" style="5" customWidth="1"/>
    <col min="28" max="16384" width="9.140625" style="5"/>
  </cols>
  <sheetData>
    <row r="1" spans="1:30" ht="27" customHeight="1" x14ac:dyDescent="0.2">
      <c r="A1" s="1417" t="s">
        <v>2</v>
      </c>
      <c r="B1" s="1417"/>
      <c r="C1" s="1417"/>
      <c r="D1" s="1417"/>
      <c r="E1" s="1417"/>
      <c r="F1" s="1417"/>
    </row>
    <row r="2" spans="1:30" ht="20.25" x14ac:dyDescent="0.3">
      <c r="A2" s="532" t="s">
        <v>1755</v>
      </c>
      <c r="B2" s="6"/>
      <c r="K2" s="76"/>
    </row>
    <row r="3" spans="1:30" x14ac:dyDescent="0.2">
      <c r="A3" s="77"/>
      <c r="B3" s="8" t="s">
        <v>158</v>
      </c>
      <c r="C3" s="78"/>
      <c r="D3" s="1428">
        <v>1990</v>
      </c>
      <c r="E3" s="1426"/>
      <c r="F3" s="1427"/>
      <c r="G3" s="1428">
        <v>1995</v>
      </c>
      <c r="H3" s="1426"/>
      <c r="I3" s="1427"/>
      <c r="J3" s="1428">
        <v>2000</v>
      </c>
      <c r="K3" s="1426"/>
      <c r="L3" s="1427"/>
      <c r="M3" s="1426">
        <v>2005</v>
      </c>
      <c r="N3" s="1426"/>
      <c r="O3" s="1427"/>
      <c r="P3" s="1426">
        <v>2010</v>
      </c>
      <c r="Q3" s="1426"/>
      <c r="R3" s="1427"/>
      <c r="S3" s="1426">
        <v>2015</v>
      </c>
      <c r="T3" s="1426"/>
      <c r="U3" s="1427"/>
      <c r="V3" s="1426">
        <v>2016</v>
      </c>
      <c r="W3" s="1426"/>
      <c r="X3" s="1427"/>
      <c r="Y3" s="1426">
        <v>2017</v>
      </c>
      <c r="Z3" s="1426"/>
      <c r="AA3" s="1427"/>
      <c r="AB3" s="1426">
        <v>2018</v>
      </c>
      <c r="AC3" s="1426"/>
      <c r="AD3" s="1427"/>
    </row>
    <row r="4" spans="1:30" x14ac:dyDescent="0.2">
      <c r="A4" s="79"/>
      <c r="B4" s="80"/>
      <c r="C4" s="81" t="s">
        <v>206</v>
      </c>
      <c r="D4" s="82" t="s">
        <v>207</v>
      </c>
      <c r="E4" s="83" t="s">
        <v>208</v>
      </c>
      <c r="F4" s="83" t="s">
        <v>209</v>
      </c>
      <c r="G4" s="82" t="s">
        <v>207</v>
      </c>
      <c r="H4" s="83" t="s">
        <v>208</v>
      </c>
      <c r="I4" s="83" t="s">
        <v>209</v>
      </c>
      <c r="J4" s="82" t="s">
        <v>207</v>
      </c>
      <c r="K4" s="83" t="s">
        <v>208</v>
      </c>
      <c r="L4" s="83" t="s">
        <v>209</v>
      </c>
      <c r="M4" s="82" t="s">
        <v>207</v>
      </c>
      <c r="N4" s="83" t="s">
        <v>208</v>
      </c>
      <c r="O4" s="83" t="s">
        <v>209</v>
      </c>
      <c r="P4" s="82" t="s">
        <v>207</v>
      </c>
      <c r="Q4" s="83" t="s">
        <v>208</v>
      </c>
      <c r="R4" s="83" t="s">
        <v>209</v>
      </c>
      <c r="S4" s="84" t="s">
        <v>207</v>
      </c>
      <c r="T4" s="85" t="s">
        <v>208</v>
      </c>
      <c r="U4" s="86" t="s">
        <v>209</v>
      </c>
      <c r="V4" s="84" t="s">
        <v>207</v>
      </c>
      <c r="W4" s="85" t="s">
        <v>208</v>
      </c>
      <c r="X4" s="86" t="s">
        <v>209</v>
      </c>
      <c r="Y4" s="84" t="s">
        <v>207</v>
      </c>
      <c r="Z4" s="85" t="s">
        <v>208</v>
      </c>
      <c r="AA4" s="86" t="s">
        <v>209</v>
      </c>
      <c r="AB4" s="84" t="s">
        <v>207</v>
      </c>
      <c r="AC4" s="85" t="s">
        <v>208</v>
      </c>
      <c r="AD4" s="86" t="s">
        <v>209</v>
      </c>
    </row>
    <row r="5" spans="1:30" x14ac:dyDescent="0.2">
      <c r="A5" s="79"/>
      <c r="B5" s="80"/>
      <c r="C5" s="81"/>
      <c r="D5" s="87" t="s">
        <v>210</v>
      </c>
      <c r="E5" s="88" t="s">
        <v>211</v>
      </c>
      <c r="F5" s="88" t="s">
        <v>212</v>
      </c>
      <c r="G5" s="87" t="s">
        <v>210</v>
      </c>
      <c r="H5" s="88" t="s">
        <v>211</v>
      </c>
      <c r="I5" s="88" t="s">
        <v>212</v>
      </c>
      <c r="J5" s="87" t="s">
        <v>210</v>
      </c>
      <c r="K5" s="88" t="s">
        <v>211</v>
      </c>
      <c r="L5" s="88" t="s">
        <v>212</v>
      </c>
      <c r="M5" s="87" t="s">
        <v>210</v>
      </c>
      <c r="N5" s="88" t="s">
        <v>211</v>
      </c>
      <c r="O5" s="88" t="s">
        <v>212</v>
      </c>
      <c r="P5" s="87" t="s">
        <v>210</v>
      </c>
      <c r="Q5" s="88" t="s">
        <v>211</v>
      </c>
      <c r="R5" s="88" t="s">
        <v>212</v>
      </c>
      <c r="S5" s="87" t="s">
        <v>210</v>
      </c>
      <c r="T5" s="88" t="s">
        <v>211</v>
      </c>
      <c r="U5" s="89" t="s">
        <v>212</v>
      </c>
      <c r="V5" s="87" t="s">
        <v>210</v>
      </c>
      <c r="W5" s="88" t="s">
        <v>211</v>
      </c>
      <c r="X5" s="89" t="s">
        <v>212</v>
      </c>
      <c r="Y5" s="87" t="s">
        <v>210</v>
      </c>
      <c r="Z5" s="88" t="s">
        <v>211</v>
      </c>
      <c r="AA5" s="89" t="s">
        <v>212</v>
      </c>
      <c r="AB5" s="87" t="s">
        <v>210</v>
      </c>
      <c r="AC5" s="88" t="s">
        <v>211</v>
      </c>
      <c r="AD5" s="89" t="s">
        <v>212</v>
      </c>
    </row>
    <row r="6" spans="1:30" x14ac:dyDescent="0.2">
      <c r="A6" s="79"/>
      <c r="B6" s="80"/>
      <c r="C6" s="26" t="s">
        <v>213</v>
      </c>
      <c r="D6" s="91" t="s">
        <v>203</v>
      </c>
      <c r="E6" s="92"/>
      <c r="F6" s="93"/>
      <c r="G6" s="92"/>
      <c r="H6" s="92"/>
      <c r="I6" s="93"/>
      <c r="J6" s="92"/>
      <c r="K6" s="92"/>
      <c r="L6" s="93"/>
      <c r="M6" s="92"/>
      <c r="N6" s="92"/>
      <c r="O6" s="93"/>
      <c r="P6" s="92"/>
      <c r="Q6" s="92"/>
      <c r="R6" s="93"/>
      <c r="S6" s="94"/>
      <c r="T6" s="92"/>
      <c r="U6" s="93"/>
      <c r="V6" s="94"/>
      <c r="W6" s="92"/>
      <c r="X6" s="93"/>
      <c r="Y6" s="94"/>
      <c r="Z6" s="92"/>
      <c r="AA6" s="93"/>
      <c r="AB6" s="94"/>
      <c r="AC6" s="92"/>
      <c r="AD6" s="93"/>
    </row>
    <row r="7" spans="1:30" ht="6.6" customHeight="1" x14ac:dyDescent="0.2">
      <c r="A7" s="95"/>
      <c r="B7" s="80"/>
      <c r="C7" s="96"/>
      <c r="D7" s="91"/>
      <c r="E7" s="92"/>
      <c r="F7" s="93"/>
      <c r="G7" s="92"/>
      <c r="H7" s="92"/>
      <c r="I7" s="93"/>
      <c r="J7" s="92"/>
      <c r="K7" s="92"/>
      <c r="L7" s="93"/>
      <c r="M7" s="92"/>
      <c r="N7" s="92"/>
      <c r="O7" s="93"/>
      <c r="P7" s="92"/>
      <c r="Q7" s="92"/>
      <c r="R7" s="93"/>
      <c r="S7" s="94"/>
      <c r="T7" s="92"/>
      <c r="U7" s="93"/>
      <c r="V7" s="94"/>
      <c r="W7" s="92"/>
      <c r="X7" s="93"/>
      <c r="Y7" s="94"/>
      <c r="Z7" s="92"/>
      <c r="AA7" s="93"/>
      <c r="AB7" s="94"/>
      <c r="AC7" s="92"/>
      <c r="AD7" s="93"/>
    </row>
    <row r="8" spans="1:30" x14ac:dyDescent="0.2">
      <c r="A8" s="95" t="s">
        <v>214</v>
      </c>
      <c r="B8" s="80"/>
      <c r="C8" s="96"/>
      <c r="D8" s="97"/>
      <c r="E8" s="97"/>
      <c r="F8" s="98"/>
      <c r="G8" s="97"/>
      <c r="H8" s="97"/>
      <c r="I8" s="98"/>
      <c r="J8" s="97"/>
      <c r="K8" s="92"/>
      <c r="L8" s="93"/>
      <c r="M8" s="92"/>
      <c r="N8" s="92"/>
      <c r="O8" s="98"/>
      <c r="P8" s="92"/>
      <c r="Q8" s="92"/>
      <c r="R8" s="98"/>
      <c r="S8" s="94"/>
      <c r="T8" s="92"/>
      <c r="U8" s="93"/>
      <c r="V8" s="94"/>
      <c r="W8" s="92"/>
      <c r="X8" s="93"/>
      <c r="Y8" s="94"/>
      <c r="Z8" s="92"/>
      <c r="AA8" s="93"/>
      <c r="AB8" s="94"/>
      <c r="AC8" s="92"/>
      <c r="AD8" s="93"/>
    </row>
    <row r="9" spans="1:30" x14ac:dyDescent="0.2">
      <c r="A9" s="79"/>
      <c r="B9" s="80" t="s">
        <v>8</v>
      </c>
      <c r="C9" s="81"/>
      <c r="D9" s="97"/>
      <c r="E9" s="97"/>
      <c r="F9" s="98"/>
      <c r="G9" s="97"/>
      <c r="H9" s="97"/>
      <c r="I9" s="98"/>
      <c r="J9" s="97"/>
      <c r="K9" s="92"/>
      <c r="L9" s="93"/>
      <c r="M9" s="92"/>
      <c r="N9" s="92"/>
      <c r="O9" s="98"/>
      <c r="P9" s="92"/>
      <c r="Q9" s="92"/>
      <c r="R9" s="98"/>
      <c r="S9" s="94"/>
      <c r="T9" s="92"/>
      <c r="U9" s="93"/>
      <c r="V9" s="94"/>
      <c r="W9" s="92"/>
      <c r="X9" s="93"/>
      <c r="Y9" s="94"/>
      <c r="Z9" s="92"/>
      <c r="AA9" s="93"/>
      <c r="AB9" s="94"/>
      <c r="AC9" s="92"/>
      <c r="AD9" s="93"/>
    </row>
    <row r="10" spans="1:30" x14ac:dyDescent="0.2">
      <c r="A10" s="79"/>
      <c r="B10" s="80"/>
      <c r="C10" s="99" t="s">
        <v>215</v>
      </c>
      <c r="D10" s="100">
        <v>39.76932390050991</v>
      </c>
      <c r="E10" s="100">
        <v>36.645812600423504</v>
      </c>
      <c r="F10" s="101">
        <v>23.584863499066586</v>
      </c>
      <c r="G10" s="100">
        <v>34.540082809178358</v>
      </c>
      <c r="H10" s="100">
        <v>36.680617707966519</v>
      </c>
      <c r="I10" s="101">
        <v>28.779299482855119</v>
      </c>
      <c r="J10" s="100">
        <v>28.23930036927128</v>
      </c>
      <c r="K10" s="100">
        <v>37.011269616978979</v>
      </c>
      <c r="L10" s="101">
        <v>34.749430013749731</v>
      </c>
      <c r="M10" s="100">
        <v>28.071937332048265</v>
      </c>
      <c r="N10" s="100">
        <v>36.718643817193922</v>
      </c>
      <c r="O10" s="101">
        <v>35.2094188507578</v>
      </c>
      <c r="P10" s="100">
        <v>30.353289457107451</v>
      </c>
      <c r="Q10" s="100">
        <v>36.057907778412144</v>
      </c>
      <c r="R10" s="101">
        <v>33.588802764480405</v>
      </c>
      <c r="S10" s="100">
        <v>29.521473894744748</v>
      </c>
      <c r="T10" s="100">
        <v>36.08162142060403</v>
      </c>
      <c r="U10" s="101">
        <v>34.396904684651219</v>
      </c>
      <c r="V10" s="100">
        <v>29.405836155880731</v>
      </c>
      <c r="W10" s="100">
        <v>36.257181787982326</v>
      </c>
      <c r="X10" s="101">
        <v>34.336982056136939</v>
      </c>
      <c r="Y10" s="100">
        <v>29.405836155880731</v>
      </c>
      <c r="Z10" s="100">
        <v>36.257181787982326</v>
      </c>
      <c r="AA10" s="101">
        <v>34.336982056136939</v>
      </c>
      <c r="AB10" s="100">
        <v>29.405836155880731</v>
      </c>
      <c r="AC10" s="100">
        <v>36.257181787982326</v>
      </c>
      <c r="AD10" s="101">
        <v>34.336982056136939</v>
      </c>
    </row>
    <row r="11" spans="1:30" x14ac:dyDescent="0.2">
      <c r="A11" s="79"/>
      <c r="B11" s="80"/>
      <c r="C11" s="102" t="s">
        <v>216</v>
      </c>
      <c r="D11" s="100">
        <v>34.185383468354239</v>
      </c>
      <c r="E11" s="100">
        <v>37.800526638740159</v>
      </c>
      <c r="F11" s="101">
        <v>28.014089892905609</v>
      </c>
      <c r="G11" s="100">
        <v>29.190960857830504</v>
      </c>
      <c r="H11" s="100">
        <v>37.199996826982698</v>
      </c>
      <c r="I11" s="101">
        <v>33.609042315186784</v>
      </c>
      <c r="J11" s="100">
        <v>23.402046347028623</v>
      </c>
      <c r="K11" s="100">
        <v>36.805704204261708</v>
      </c>
      <c r="L11" s="101">
        <v>39.792249448709669</v>
      </c>
      <c r="M11" s="100">
        <v>23.240797260792046</v>
      </c>
      <c r="N11" s="100">
        <v>36.479301583751713</v>
      </c>
      <c r="O11" s="101">
        <v>40.279901155456251</v>
      </c>
      <c r="P11" s="100">
        <v>21.607001645454908</v>
      </c>
      <c r="Q11" s="100">
        <v>44.918713971721239</v>
      </c>
      <c r="R11" s="101">
        <v>33.474284382823846</v>
      </c>
      <c r="S11" s="100">
        <v>20.963981337553577</v>
      </c>
      <c r="T11" s="100">
        <v>44.839403052078673</v>
      </c>
      <c r="U11" s="101">
        <v>34.196615610367751</v>
      </c>
      <c r="V11" s="100">
        <v>20.865905356872574</v>
      </c>
      <c r="W11" s="100">
        <v>45.023141305962014</v>
      </c>
      <c r="X11" s="101">
        <v>34.110953337165405</v>
      </c>
      <c r="Y11" s="100">
        <v>20.865905356872574</v>
      </c>
      <c r="Z11" s="100">
        <v>45.023141305962014</v>
      </c>
      <c r="AA11" s="101">
        <v>34.110953337165405</v>
      </c>
      <c r="AB11" s="100">
        <v>20.865905356872574</v>
      </c>
      <c r="AC11" s="100">
        <v>45.023141305962014</v>
      </c>
      <c r="AD11" s="101">
        <v>34.110953337165405</v>
      </c>
    </row>
    <row r="12" spans="1:30" x14ac:dyDescent="0.2">
      <c r="A12" s="79"/>
      <c r="B12" s="80"/>
      <c r="C12" s="103" t="s">
        <v>217</v>
      </c>
      <c r="D12" s="100">
        <v>32.036582234101978</v>
      </c>
      <c r="E12" s="100">
        <v>36.423532699108009</v>
      </c>
      <c r="F12" s="101">
        <v>31.539885066790013</v>
      </c>
      <c r="G12" s="100">
        <v>27.074525641784341</v>
      </c>
      <c r="H12" s="100">
        <v>35.475935900014044</v>
      </c>
      <c r="I12" s="101">
        <v>37.449538458201616</v>
      </c>
      <c r="J12" s="100">
        <v>21.459710115875634</v>
      </c>
      <c r="K12" s="100">
        <v>34.702729931201596</v>
      </c>
      <c r="L12" s="101">
        <v>43.83755995292276</v>
      </c>
      <c r="M12" s="100">
        <v>21.294466438365486</v>
      </c>
      <c r="N12" s="100">
        <v>34.366930798560979</v>
      </c>
      <c r="O12" s="101">
        <v>44.338602763073524</v>
      </c>
      <c r="P12" s="100">
        <v>16.884846814123204</v>
      </c>
      <c r="Q12" s="100">
        <v>43.877305198629315</v>
      </c>
      <c r="R12" s="101">
        <v>39.237847987247484</v>
      </c>
      <c r="S12" s="100">
        <v>16.338775001910697</v>
      </c>
      <c r="T12" s="100">
        <v>43.683312456943092</v>
      </c>
      <c r="U12" s="101">
        <v>39.977912541146225</v>
      </c>
      <c r="V12" s="100">
        <v>16.261943832859945</v>
      </c>
      <c r="W12" s="100">
        <v>43.861252517813654</v>
      </c>
      <c r="X12" s="101">
        <v>39.876803649326405</v>
      </c>
      <c r="Y12" s="100">
        <v>16.261943832859945</v>
      </c>
      <c r="Z12" s="100">
        <v>43.861252517813654</v>
      </c>
      <c r="AA12" s="101">
        <v>39.876803649326405</v>
      </c>
      <c r="AB12" s="100">
        <v>16.261943832859945</v>
      </c>
      <c r="AC12" s="100">
        <v>43.861252517813654</v>
      </c>
      <c r="AD12" s="101">
        <v>39.876803649326405</v>
      </c>
    </row>
    <row r="13" spans="1:30" x14ac:dyDescent="0.2">
      <c r="A13" s="79"/>
      <c r="B13" s="80"/>
      <c r="C13" s="102" t="s">
        <v>218</v>
      </c>
      <c r="D13" s="100">
        <v>28.658915386455298</v>
      </c>
      <c r="E13" s="100">
        <v>34.259057593096472</v>
      </c>
      <c r="F13" s="101">
        <v>37.08202702044823</v>
      </c>
      <c r="G13" s="100">
        <v>23.834398467888317</v>
      </c>
      <c r="H13" s="100">
        <v>32.836508708210204</v>
      </c>
      <c r="I13" s="101">
        <v>43.329092823901476</v>
      </c>
      <c r="J13" s="100">
        <v>18.569830291388655</v>
      </c>
      <c r="K13" s="100">
        <v>31.573846874984302</v>
      </c>
      <c r="L13" s="101">
        <v>49.85632283362704</v>
      </c>
      <c r="M13" s="100">
        <v>18.404510730484088</v>
      </c>
      <c r="N13" s="100">
        <v>31.230435225720509</v>
      </c>
      <c r="O13" s="101">
        <v>50.365054043795396</v>
      </c>
      <c r="P13" s="100">
        <v>15.860908969449683</v>
      </c>
      <c r="Q13" s="100">
        <v>28.851535691675839</v>
      </c>
      <c r="R13" s="101">
        <v>55.287555338874498</v>
      </c>
      <c r="S13" s="100">
        <v>15.286460769819636</v>
      </c>
      <c r="T13" s="100">
        <v>28.608893228747</v>
      </c>
      <c r="U13" s="101">
        <v>56.104646001433359</v>
      </c>
      <c r="V13" s="100">
        <v>15.229387397136493</v>
      </c>
      <c r="W13" s="100">
        <v>28.753389461188149</v>
      </c>
      <c r="X13" s="101">
        <v>56.017223141675366</v>
      </c>
      <c r="Y13" s="100">
        <v>15.229387397136493</v>
      </c>
      <c r="Z13" s="100">
        <v>28.753389461188149</v>
      </c>
      <c r="AA13" s="101">
        <v>56.017223141675366</v>
      </c>
      <c r="AB13" s="100">
        <v>15.229387397136493</v>
      </c>
      <c r="AC13" s="100">
        <v>28.753389461188149</v>
      </c>
      <c r="AD13" s="101">
        <v>56.017223141675366</v>
      </c>
    </row>
    <row r="14" spans="1:30" x14ac:dyDescent="0.2">
      <c r="A14" s="79"/>
      <c r="B14" s="80"/>
      <c r="C14" s="81" t="s">
        <v>219</v>
      </c>
      <c r="D14" s="100">
        <v>32.7238844223222</v>
      </c>
      <c r="E14" s="100">
        <v>36.051239133061642</v>
      </c>
      <c r="F14" s="101">
        <v>31.224876444616168</v>
      </c>
      <c r="G14" s="100">
        <v>28.532626271065059</v>
      </c>
      <c r="H14" s="100">
        <v>35.446496275603437</v>
      </c>
      <c r="I14" s="101">
        <v>36.020877453331501</v>
      </c>
      <c r="J14" s="100">
        <v>23.213783703142575</v>
      </c>
      <c r="K14" s="100">
        <v>34.993178113902133</v>
      </c>
      <c r="L14" s="101">
        <v>41.793038182955293</v>
      </c>
      <c r="M14" s="100">
        <v>23.420640906844469</v>
      </c>
      <c r="N14" s="100">
        <v>34.935259315187317</v>
      </c>
      <c r="O14" s="101">
        <v>41.644099777968222</v>
      </c>
      <c r="P14" s="100">
        <v>23.224884773657664</v>
      </c>
      <c r="Q14" s="100">
        <v>37.520986862407277</v>
      </c>
      <c r="R14" s="101">
        <v>39.254128363935052</v>
      </c>
      <c r="S14" s="100">
        <v>23.067693989122994</v>
      </c>
      <c r="T14" s="100">
        <v>37.603416021613548</v>
      </c>
      <c r="U14" s="101">
        <v>39.328889989263459</v>
      </c>
      <c r="V14" s="100">
        <v>23.087186599841619</v>
      </c>
      <c r="W14" s="100">
        <v>37.697043746576057</v>
      </c>
      <c r="X14" s="101">
        <v>39.215769653582328</v>
      </c>
      <c r="Y14" s="100">
        <v>23.087186599841619</v>
      </c>
      <c r="Z14" s="100">
        <v>37.697043746576057</v>
      </c>
      <c r="AA14" s="101">
        <v>39.215769653582328</v>
      </c>
      <c r="AB14" s="100">
        <v>23.087186599841619</v>
      </c>
      <c r="AC14" s="100">
        <v>37.697043746576057</v>
      </c>
      <c r="AD14" s="101">
        <v>39.215769653582328</v>
      </c>
    </row>
    <row r="15" spans="1:30" x14ac:dyDescent="0.2">
      <c r="A15" s="79"/>
      <c r="B15" s="80" t="s">
        <v>49</v>
      </c>
      <c r="C15" s="81"/>
      <c r="D15" s="104"/>
      <c r="E15" s="104"/>
      <c r="F15" s="105"/>
      <c r="G15" s="104"/>
      <c r="H15" s="104"/>
      <c r="I15" s="105"/>
      <c r="J15" s="104"/>
      <c r="K15" s="104"/>
      <c r="L15" s="105"/>
      <c r="M15" s="104"/>
      <c r="N15" s="104"/>
      <c r="O15" s="105"/>
      <c r="P15" s="104"/>
      <c r="Q15" s="104"/>
      <c r="R15" s="105"/>
      <c r="S15" s="104"/>
      <c r="T15" s="104"/>
      <c r="U15" s="105"/>
      <c r="V15" s="104"/>
      <c r="W15" s="104"/>
      <c r="X15" s="105"/>
      <c r="Y15" s="104"/>
      <c r="Z15" s="104"/>
      <c r="AA15" s="105"/>
      <c r="AB15" s="104"/>
      <c r="AC15" s="104"/>
      <c r="AD15" s="105"/>
    </row>
    <row r="16" spans="1:30" x14ac:dyDescent="0.2">
      <c r="A16" s="79"/>
      <c r="B16" s="80"/>
      <c r="C16" s="99" t="s">
        <v>215</v>
      </c>
      <c r="D16" s="100">
        <v>29.118464822639979</v>
      </c>
      <c r="E16" s="100">
        <v>42.474543082124008</v>
      </c>
      <c r="F16" s="101">
        <v>28.406992095236006</v>
      </c>
      <c r="G16" s="100">
        <v>24.680567332982832</v>
      </c>
      <c r="H16" s="100">
        <v>41.490865801138135</v>
      </c>
      <c r="I16" s="101">
        <v>33.828566865879047</v>
      </c>
      <c r="J16" s="100">
        <v>19.611696627123344</v>
      </c>
      <c r="K16" s="100">
        <v>40.689214835791695</v>
      </c>
      <c r="L16" s="101">
        <v>39.699088537084961</v>
      </c>
      <c r="M16" s="100">
        <v>19.478408079974201</v>
      </c>
      <c r="N16" s="100">
        <v>40.332189549226371</v>
      </c>
      <c r="O16" s="101">
        <v>40.189402370799421</v>
      </c>
      <c r="P16" s="100">
        <v>21.141262698056472</v>
      </c>
      <c r="Q16" s="100">
        <v>39.555441932467275</v>
      </c>
      <c r="R16" s="101">
        <v>39.303295369476253</v>
      </c>
      <c r="S16" s="100">
        <v>20.481562142229826</v>
      </c>
      <c r="T16" s="100">
        <v>39.426810428792813</v>
      </c>
      <c r="U16" s="101">
        <v>40.091627428977361</v>
      </c>
      <c r="V16" s="100">
        <v>20.392817176006361</v>
      </c>
      <c r="W16" s="100">
        <v>39.602107182740433</v>
      </c>
      <c r="X16" s="101">
        <v>40.005075641253214</v>
      </c>
      <c r="Y16" s="100">
        <v>20.392817176006361</v>
      </c>
      <c r="Z16" s="100">
        <v>39.602107182740433</v>
      </c>
      <c r="AA16" s="101">
        <v>40.005075641253214</v>
      </c>
      <c r="AB16" s="100">
        <v>20.392817176006361</v>
      </c>
      <c r="AC16" s="100">
        <v>39.602107182740433</v>
      </c>
      <c r="AD16" s="101">
        <v>40.005075641253214</v>
      </c>
    </row>
    <row r="17" spans="1:30" x14ac:dyDescent="0.2">
      <c r="A17" s="79"/>
      <c r="B17" s="80"/>
      <c r="C17" s="102" t="s">
        <v>216</v>
      </c>
      <c r="D17" s="100">
        <v>22.917766798111661</v>
      </c>
      <c r="E17" s="100">
        <v>43.876487097561444</v>
      </c>
      <c r="F17" s="101">
        <v>33.205746104326899</v>
      </c>
      <c r="G17" s="100">
        <v>19.076114240289733</v>
      </c>
      <c r="H17" s="100">
        <v>42.090742360993865</v>
      </c>
      <c r="I17" s="101">
        <v>38.833143398716395</v>
      </c>
      <c r="J17" s="100">
        <v>14.859904431084633</v>
      </c>
      <c r="K17" s="100">
        <v>40.464993168253329</v>
      </c>
      <c r="L17" s="101">
        <v>44.675102400662034</v>
      </c>
      <c r="M17" s="100">
        <v>14.744797157973407</v>
      </c>
      <c r="N17" s="100">
        <v>40.071578807193681</v>
      </c>
      <c r="O17" s="101">
        <v>45.183624034832917</v>
      </c>
      <c r="P17" s="100">
        <v>16.8848468141232</v>
      </c>
      <c r="Q17" s="100">
        <v>43.877305198629315</v>
      </c>
      <c r="R17" s="101">
        <v>39.237847987247477</v>
      </c>
      <c r="S17" s="100">
        <v>16.338775001910697</v>
      </c>
      <c r="T17" s="100">
        <v>43.683312456943078</v>
      </c>
      <c r="U17" s="101">
        <v>39.977912541146225</v>
      </c>
      <c r="V17" s="100">
        <v>16.261943832859945</v>
      </c>
      <c r="W17" s="100">
        <v>43.861252517813661</v>
      </c>
      <c r="X17" s="101">
        <v>39.876803649326412</v>
      </c>
      <c r="Y17" s="100">
        <v>16.261943832859945</v>
      </c>
      <c r="Z17" s="100">
        <v>43.861252517813661</v>
      </c>
      <c r="AA17" s="101">
        <v>39.876803649326412</v>
      </c>
      <c r="AB17" s="100">
        <v>16.261943832859945</v>
      </c>
      <c r="AC17" s="100">
        <v>43.861252517813661</v>
      </c>
      <c r="AD17" s="101">
        <v>39.876803649326412</v>
      </c>
    </row>
    <row r="18" spans="1:30" x14ac:dyDescent="0.2">
      <c r="A18" s="79"/>
      <c r="B18" s="80"/>
      <c r="C18" s="103" t="s">
        <v>217</v>
      </c>
      <c r="D18" s="100">
        <v>20.632812586674383</v>
      </c>
      <c r="E18" s="100">
        <v>39.639537411981699</v>
      </c>
      <c r="F18" s="101">
        <v>39.727650001343925</v>
      </c>
      <c r="G18" s="100">
        <v>16.893623562883057</v>
      </c>
      <c r="H18" s="100">
        <v>37.405035788991583</v>
      </c>
      <c r="I18" s="101">
        <v>45.70134064812536</v>
      </c>
      <c r="J18" s="100">
        <v>12.94024525740492</v>
      </c>
      <c r="K18" s="100">
        <v>35.360349891254238</v>
      </c>
      <c r="L18" s="101">
        <v>51.699404851340837</v>
      </c>
      <c r="M18" s="100">
        <v>12.821486787813932</v>
      </c>
      <c r="N18" s="100">
        <v>34.966054618660898</v>
      </c>
      <c r="O18" s="101">
        <v>52.21245859352517</v>
      </c>
      <c r="P18" s="100">
        <v>11.877103477074446</v>
      </c>
      <c r="Q18" s="100">
        <v>32.921687309413855</v>
      </c>
      <c r="R18" s="101">
        <v>55.201209213511703</v>
      </c>
      <c r="S18" s="100">
        <v>11.434501890637225</v>
      </c>
      <c r="T18" s="100">
        <v>32.609342708237719</v>
      </c>
      <c r="U18" s="101">
        <v>55.956155401125059</v>
      </c>
      <c r="V18" s="100">
        <v>11.38784510191428</v>
      </c>
      <c r="W18" s="100">
        <v>32.762636810294381</v>
      </c>
      <c r="X18" s="101">
        <v>55.849518087791353</v>
      </c>
      <c r="Y18" s="100">
        <v>11.38784510191428</v>
      </c>
      <c r="Z18" s="100">
        <v>32.762636810294381</v>
      </c>
      <c r="AA18" s="101">
        <v>55.849518087791353</v>
      </c>
      <c r="AB18" s="100">
        <v>11.38784510191428</v>
      </c>
      <c r="AC18" s="100">
        <v>32.762636810294381</v>
      </c>
      <c r="AD18" s="101">
        <v>55.849518087791353</v>
      </c>
    </row>
    <row r="19" spans="1:30" x14ac:dyDescent="0.2">
      <c r="A19" s="79"/>
      <c r="B19" s="80"/>
      <c r="C19" s="102" t="s">
        <v>218</v>
      </c>
      <c r="D19" s="100">
        <v>18.211801145141951</v>
      </c>
      <c r="E19" s="100">
        <v>35.150299240537763</v>
      </c>
      <c r="F19" s="101">
        <v>46.63789961432029</v>
      </c>
      <c r="G19" s="100">
        <v>14.657654904017969</v>
      </c>
      <c r="H19" s="100">
        <v>32.604514463473436</v>
      </c>
      <c r="I19" s="101">
        <v>52.737830632508597</v>
      </c>
      <c r="J19" s="100">
        <v>11.03885644403749</v>
      </c>
      <c r="K19" s="100">
        <v>30.30429006761771</v>
      </c>
      <c r="L19" s="101">
        <v>58.656853488344794</v>
      </c>
      <c r="M19" s="100">
        <v>10.921943358099353</v>
      </c>
      <c r="N19" s="100">
        <v>29.923620969861865</v>
      </c>
      <c r="O19" s="101">
        <v>59.154435672038773</v>
      </c>
      <c r="P19" s="100">
        <v>10.788413994368247</v>
      </c>
      <c r="Q19" s="100">
        <v>11.213996517732465</v>
      </c>
      <c r="R19" s="101">
        <v>77.997589487899305</v>
      </c>
      <c r="S19" s="100">
        <v>10.328718220483504</v>
      </c>
      <c r="T19" s="100">
        <v>11.045935212458424</v>
      </c>
      <c r="U19" s="101">
        <v>78.625346567058088</v>
      </c>
      <c r="V19" s="100">
        <v>10.301000726301837</v>
      </c>
      <c r="W19" s="100">
        <v>11.11342650512764</v>
      </c>
      <c r="X19" s="101">
        <v>78.585572768570529</v>
      </c>
      <c r="Y19" s="100">
        <v>10.301000726301837</v>
      </c>
      <c r="Z19" s="100">
        <v>11.11342650512764</v>
      </c>
      <c r="AA19" s="101">
        <v>78.585572768570529</v>
      </c>
      <c r="AB19" s="100">
        <v>10.301000726301837</v>
      </c>
      <c r="AC19" s="100">
        <v>11.11342650512764</v>
      </c>
      <c r="AD19" s="101">
        <v>78.585572768570529</v>
      </c>
    </row>
    <row r="20" spans="1:30" x14ac:dyDescent="0.2">
      <c r="A20" s="79"/>
      <c r="B20" s="80"/>
      <c r="C20" s="81" t="s">
        <v>219</v>
      </c>
      <c r="D20" s="100">
        <v>20.731620408211874</v>
      </c>
      <c r="E20" s="100">
        <v>38.802274239284351</v>
      </c>
      <c r="F20" s="101">
        <v>40.466105352503781</v>
      </c>
      <c r="G20" s="100">
        <v>17.881150177180224</v>
      </c>
      <c r="H20" s="100">
        <v>37.456787544085138</v>
      </c>
      <c r="I20" s="101">
        <v>44.662062278734638</v>
      </c>
      <c r="J20" s="100">
        <v>13.332130537767775</v>
      </c>
      <c r="K20" s="100">
        <v>34.380245668770563</v>
      </c>
      <c r="L20" s="101">
        <v>52.28762379346167</v>
      </c>
      <c r="M20" s="100">
        <v>13.322615898182608</v>
      </c>
      <c r="N20" s="100">
        <v>34.807701754831967</v>
      </c>
      <c r="O20" s="101">
        <v>51.869682346985421</v>
      </c>
      <c r="P20" s="100">
        <v>14.344658277293112</v>
      </c>
      <c r="Q20" s="100">
        <v>29.846803558296052</v>
      </c>
      <c r="R20" s="101">
        <v>55.808538164410827</v>
      </c>
      <c r="S20" s="100">
        <v>14.136915778114744</v>
      </c>
      <c r="T20" s="100">
        <v>29.26351545068281</v>
      </c>
      <c r="U20" s="101">
        <v>56.599568771202456</v>
      </c>
      <c r="V20" s="100">
        <v>13.975063138182712</v>
      </c>
      <c r="W20" s="100">
        <v>29.010907874729114</v>
      </c>
      <c r="X20" s="101">
        <v>57.014028987088182</v>
      </c>
      <c r="Y20" s="100">
        <v>13.975063138182712</v>
      </c>
      <c r="Z20" s="100">
        <v>29.010907874729114</v>
      </c>
      <c r="AA20" s="101">
        <v>57.014028987088182</v>
      </c>
      <c r="AB20" s="100">
        <v>13.975063138182712</v>
      </c>
      <c r="AC20" s="100">
        <v>29.010907874729114</v>
      </c>
      <c r="AD20" s="101">
        <v>57.014028987088182</v>
      </c>
    </row>
    <row r="21" spans="1:30" x14ac:dyDescent="0.2">
      <c r="A21" s="79"/>
      <c r="B21" s="80" t="s">
        <v>17</v>
      </c>
      <c r="C21" s="81"/>
      <c r="D21" s="104"/>
      <c r="E21" s="104"/>
      <c r="F21" s="105"/>
      <c r="G21" s="104"/>
      <c r="H21" s="104"/>
      <c r="I21" s="105"/>
      <c r="J21" s="104"/>
      <c r="K21" s="104"/>
      <c r="L21" s="105"/>
      <c r="M21" s="104"/>
      <c r="N21" s="104"/>
      <c r="O21" s="105"/>
      <c r="P21" s="104"/>
      <c r="Q21" s="104"/>
      <c r="R21" s="105"/>
      <c r="S21" s="104"/>
      <c r="T21" s="104"/>
      <c r="U21" s="105"/>
      <c r="V21" s="104"/>
      <c r="W21" s="104"/>
      <c r="X21" s="105"/>
      <c r="Y21" s="104"/>
      <c r="Z21" s="104"/>
      <c r="AA21" s="105"/>
      <c r="AB21" s="104"/>
      <c r="AC21" s="104"/>
      <c r="AD21" s="105"/>
    </row>
    <row r="22" spans="1:30" x14ac:dyDescent="0.2">
      <c r="A22" s="79"/>
      <c r="B22" s="80"/>
      <c r="C22" s="99" t="s">
        <v>215</v>
      </c>
      <c r="D22" s="100">
        <v>25.672999279332064</v>
      </c>
      <c r="E22" s="100">
        <v>40.493319423471029</v>
      </c>
      <c r="F22" s="101">
        <v>33.833681297196897</v>
      </c>
      <c r="G22" s="100">
        <v>21.416125763555172</v>
      </c>
      <c r="H22" s="100">
        <v>38.930035244871654</v>
      </c>
      <c r="I22" s="101">
        <v>39.653838991573181</v>
      </c>
      <c r="J22" s="100">
        <v>16.728166969342055</v>
      </c>
      <c r="K22" s="100">
        <v>37.528311708074334</v>
      </c>
      <c r="L22" s="101">
        <v>45.743521322583611</v>
      </c>
      <c r="M22" s="100">
        <v>16.594233334439409</v>
      </c>
      <c r="N22" s="100">
        <v>37.153699258374949</v>
      </c>
      <c r="O22" s="101">
        <v>46.252067407185649</v>
      </c>
      <c r="P22" s="100">
        <v>16.884846814123204</v>
      </c>
      <c r="Q22" s="100">
        <v>43.877305198629315</v>
      </c>
      <c r="R22" s="101">
        <v>39.237847987247484</v>
      </c>
      <c r="S22" s="100">
        <v>16.338775001910697</v>
      </c>
      <c r="T22" s="100">
        <v>43.683312456943085</v>
      </c>
      <c r="U22" s="101">
        <v>39.977912541146218</v>
      </c>
      <c r="V22" s="100">
        <v>16.261943832859941</v>
      </c>
      <c r="W22" s="100">
        <v>43.861252517813654</v>
      </c>
      <c r="X22" s="101">
        <v>39.876803649326398</v>
      </c>
      <c r="Y22" s="100">
        <v>16.261943832859941</v>
      </c>
      <c r="Z22" s="100">
        <v>43.861252517813654</v>
      </c>
      <c r="AA22" s="101">
        <v>39.876803649326398</v>
      </c>
      <c r="AB22" s="100">
        <v>16.261943832859941</v>
      </c>
      <c r="AC22" s="100">
        <v>43.861252517813654</v>
      </c>
      <c r="AD22" s="101">
        <v>39.876803649326398</v>
      </c>
    </row>
    <row r="23" spans="1:30" x14ac:dyDescent="0.2">
      <c r="A23" s="79"/>
      <c r="B23" s="80"/>
      <c r="C23" s="102" t="s">
        <v>216</v>
      </c>
      <c r="D23" s="100">
        <v>24.262248823260812</v>
      </c>
      <c r="E23" s="100">
        <v>42.651842960849571</v>
      </c>
      <c r="F23" s="101">
        <v>33.085908215889617</v>
      </c>
      <c r="G23" s="100">
        <v>20.234851606448128</v>
      </c>
      <c r="H23" s="100">
        <v>40.996227134866494</v>
      </c>
      <c r="I23" s="101">
        <v>38.768921258685381</v>
      </c>
      <c r="J23" s="100">
        <v>15.797843913132128</v>
      </c>
      <c r="K23" s="100">
        <v>39.501034492763452</v>
      </c>
      <c r="L23" s="101">
        <v>44.701121594104421</v>
      </c>
      <c r="M23" s="100">
        <v>15.675094585742979</v>
      </c>
      <c r="N23" s="100">
        <v>39.11605223609385</v>
      </c>
      <c r="O23" s="101">
        <v>45.20885317816316</v>
      </c>
      <c r="P23" s="100">
        <v>16.884846814123204</v>
      </c>
      <c r="Q23" s="100">
        <v>43.877305198629315</v>
      </c>
      <c r="R23" s="101">
        <v>39.237847987247484</v>
      </c>
      <c r="S23" s="100">
        <v>16.338775001910697</v>
      </c>
      <c r="T23" s="100">
        <v>43.683312456943085</v>
      </c>
      <c r="U23" s="101">
        <v>39.977912541146225</v>
      </c>
      <c r="V23" s="100">
        <v>16.261943832859945</v>
      </c>
      <c r="W23" s="100">
        <v>43.861252517813654</v>
      </c>
      <c r="X23" s="101">
        <v>39.876803649326405</v>
      </c>
      <c r="Y23" s="100">
        <v>16.261943832859945</v>
      </c>
      <c r="Z23" s="100">
        <v>43.861252517813654</v>
      </c>
      <c r="AA23" s="101">
        <v>39.876803649326405</v>
      </c>
      <c r="AB23" s="100">
        <v>16.261943832859945</v>
      </c>
      <c r="AC23" s="100">
        <v>43.861252517813654</v>
      </c>
      <c r="AD23" s="101">
        <v>39.876803649326405</v>
      </c>
    </row>
    <row r="24" spans="1:30" x14ac:dyDescent="0.2">
      <c r="A24" s="79"/>
      <c r="B24" s="80"/>
      <c r="C24" s="103" t="s">
        <v>217</v>
      </c>
      <c r="D24" s="100">
        <v>21.824544180044512</v>
      </c>
      <c r="E24" s="100">
        <v>41.307907773704763</v>
      </c>
      <c r="F24" s="101">
        <v>36.867548046250739</v>
      </c>
      <c r="G24" s="100">
        <v>18.002617147488515</v>
      </c>
      <c r="H24" s="100">
        <v>39.269989042237427</v>
      </c>
      <c r="I24" s="101">
        <v>42.727393810274059</v>
      </c>
      <c r="J24" s="100">
        <v>13.894170469084447</v>
      </c>
      <c r="K24" s="100">
        <v>37.404559237928083</v>
      </c>
      <c r="L24" s="101">
        <v>48.701270292987466</v>
      </c>
      <c r="M24" s="100">
        <v>13.775101804703752</v>
      </c>
      <c r="N24" s="100">
        <v>37.010157400399173</v>
      </c>
      <c r="O24" s="101">
        <v>49.214740794897075</v>
      </c>
      <c r="P24" s="100">
        <v>11.877103477074444</v>
      </c>
      <c r="Q24" s="100">
        <v>32.921687309413855</v>
      </c>
      <c r="R24" s="101">
        <v>55.201209213511703</v>
      </c>
      <c r="S24" s="100">
        <v>11.434501890637222</v>
      </c>
      <c r="T24" s="100">
        <v>32.609342708237712</v>
      </c>
      <c r="U24" s="101">
        <v>55.956155401125059</v>
      </c>
      <c r="V24" s="100">
        <v>11.38784510191428</v>
      </c>
      <c r="W24" s="100">
        <v>32.762636810294381</v>
      </c>
      <c r="X24" s="101">
        <v>55.849518087791338</v>
      </c>
      <c r="Y24" s="100">
        <v>11.38784510191428</v>
      </c>
      <c r="Z24" s="100">
        <v>32.762636810294381</v>
      </c>
      <c r="AA24" s="101">
        <v>55.849518087791338</v>
      </c>
      <c r="AB24" s="100">
        <v>11.38784510191428</v>
      </c>
      <c r="AC24" s="100">
        <v>32.762636810294381</v>
      </c>
      <c r="AD24" s="101">
        <v>55.849518087791338</v>
      </c>
    </row>
    <row r="25" spans="1:30" x14ac:dyDescent="0.2">
      <c r="A25" s="79"/>
      <c r="B25" s="80"/>
      <c r="C25" s="102" t="s">
        <v>218</v>
      </c>
      <c r="D25" s="100">
        <v>18.040950535229303</v>
      </c>
      <c r="E25" s="100">
        <v>38.190273269772803</v>
      </c>
      <c r="F25" s="101">
        <v>43.768776194997891</v>
      </c>
      <c r="G25" s="100">
        <v>14.602224815280993</v>
      </c>
      <c r="H25" s="100">
        <v>35.624559124545335</v>
      </c>
      <c r="I25" s="101">
        <v>49.773216060173667</v>
      </c>
      <c r="J25" s="100">
        <v>11.05594114376443</v>
      </c>
      <c r="K25" s="100">
        <v>33.28840373138334</v>
      </c>
      <c r="L25" s="101">
        <v>55.655655124852231</v>
      </c>
      <c r="M25" s="100">
        <v>10.94575662481796</v>
      </c>
      <c r="N25" s="100">
        <v>32.891011977164325</v>
      </c>
      <c r="O25" s="101">
        <v>56.163231398017707</v>
      </c>
      <c r="P25" s="100">
        <v>6.9284158726690555</v>
      </c>
      <c r="Q25" s="100">
        <v>7.2017287721875975</v>
      </c>
      <c r="R25" s="101">
        <v>85.869855355143343</v>
      </c>
      <c r="S25" s="100">
        <v>6.614148695810794</v>
      </c>
      <c r="T25" s="100">
        <v>7.0734292890867927</v>
      </c>
      <c r="U25" s="101">
        <v>86.312422015102413</v>
      </c>
      <c r="V25" s="100">
        <v>6.5975996650480502</v>
      </c>
      <c r="W25" s="100">
        <v>7.1179432888060346</v>
      </c>
      <c r="X25" s="101">
        <v>86.284457046145917</v>
      </c>
      <c r="Y25" s="100">
        <v>6.5975996650480502</v>
      </c>
      <c r="Z25" s="100">
        <v>7.1179432888060346</v>
      </c>
      <c r="AA25" s="101">
        <v>86.284457046145917</v>
      </c>
      <c r="AB25" s="100">
        <v>6.5975996650480502</v>
      </c>
      <c r="AC25" s="100">
        <v>7.1179432888060346</v>
      </c>
      <c r="AD25" s="101">
        <v>86.284457046145917</v>
      </c>
    </row>
    <row r="26" spans="1:30" x14ac:dyDescent="0.2">
      <c r="A26" s="79"/>
      <c r="B26" s="80"/>
      <c r="C26" s="81" t="s">
        <v>219</v>
      </c>
      <c r="D26" s="100">
        <v>21.301751566434703</v>
      </c>
      <c r="E26" s="100">
        <v>40.273568697627233</v>
      </c>
      <c r="F26" s="101">
        <v>38.424679735938071</v>
      </c>
      <c r="G26" s="100">
        <v>17.633510010074446</v>
      </c>
      <c r="H26" s="100">
        <v>38.257476568749723</v>
      </c>
      <c r="I26" s="101">
        <v>44.109013421175838</v>
      </c>
      <c r="J26" s="100">
        <v>14.320275653683803</v>
      </c>
      <c r="K26" s="100">
        <v>36.881364973002547</v>
      </c>
      <c r="L26" s="101">
        <v>48.798359373313652</v>
      </c>
      <c r="M26" s="100">
        <v>14.820753362784632</v>
      </c>
      <c r="N26" s="100">
        <v>37.09643781223096</v>
      </c>
      <c r="O26" s="101">
        <v>48.082808824984404</v>
      </c>
      <c r="P26" s="100">
        <v>14.691376185065009</v>
      </c>
      <c r="Q26" s="100">
        <v>37.100169057673632</v>
      </c>
      <c r="R26" s="101">
        <v>48.208454757261357</v>
      </c>
      <c r="S26" s="100">
        <v>15.301932126752614</v>
      </c>
      <c r="T26" s="100">
        <v>40.872463667084119</v>
      </c>
      <c r="U26" s="101">
        <v>43.825604206163263</v>
      </c>
      <c r="V26" s="100">
        <v>15.359474402036625</v>
      </c>
      <c r="W26" s="100">
        <v>41.497510710283699</v>
      </c>
      <c r="X26" s="101">
        <v>43.143014887679684</v>
      </c>
      <c r="Y26" s="100">
        <v>15.359474402036625</v>
      </c>
      <c r="Z26" s="100">
        <v>41.497510710283699</v>
      </c>
      <c r="AA26" s="101">
        <v>43.143014887679684</v>
      </c>
      <c r="AB26" s="100">
        <v>15.359474402036625</v>
      </c>
      <c r="AC26" s="100">
        <v>41.497510710283699</v>
      </c>
      <c r="AD26" s="101">
        <v>43.143014887679684</v>
      </c>
    </row>
    <row r="27" spans="1:30" x14ac:dyDescent="0.2">
      <c r="A27" s="79"/>
      <c r="B27" s="80"/>
      <c r="C27" s="81"/>
      <c r="D27" s="104"/>
      <c r="E27" s="104"/>
      <c r="F27" s="105"/>
      <c r="G27" s="104"/>
      <c r="H27" s="104"/>
      <c r="I27" s="105"/>
      <c r="J27" s="104"/>
      <c r="K27" s="104"/>
      <c r="L27" s="105"/>
      <c r="M27" s="104"/>
      <c r="N27" s="104"/>
      <c r="O27" s="105"/>
      <c r="P27" s="104"/>
      <c r="Q27" s="104"/>
      <c r="R27" s="105"/>
      <c r="S27" s="104"/>
      <c r="T27" s="104"/>
      <c r="U27" s="105"/>
      <c r="V27" s="104"/>
      <c r="W27" s="104"/>
      <c r="X27" s="105"/>
      <c r="Y27" s="104"/>
      <c r="Z27" s="104"/>
      <c r="AA27" s="105"/>
      <c r="AB27" s="104"/>
      <c r="AC27" s="104"/>
      <c r="AD27" s="105"/>
    </row>
    <row r="28" spans="1:30" x14ac:dyDescent="0.2">
      <c r="A28" s="79"/>
      <c r="B28" s="80" t="s">
        <v>219</v>
      </c>
      <c r="C28" s="81"/>
      <c r="D28" s="100">
        <v>28.602874364913806</v>
      </c>
      <c r="E28" s="100">
        <v>37.249004978307887</v>
      </c>
      <c r="F28" s="101">
        <v>34.148120656778303</v>
      </c>
      <c r="G28" s="100">
        <v>25.26548960318032</v>
      </c>
      <c r="H28" s="100">
        <v>36.146673557688082</v>
      </c>
      <c r="I28" s="101">
        <v>38.587836839131597</v>
      </c>
      <c r="J28" s="100">
        <v>20</v>
      </c>
      <c r="K28" s="100">
        <v>35</v>
      </c>
      <c r="L28" s="101">
        <v>45</v>
      </c>
      <c r="M28" s="100">
        <v>20</v>
      </c>
      <c r="N28" s="100">
        <v>35</v>
      </c>
      <c r="O28" s="101">
        <v>45</v>
      </c>
      <c r="P28" s="100">
        <v>20.000000000000004</v>
      </c>
      <c r="Q28" s="100">
        <v>34.999999999999993</v>
      </c>
      <c r="R28" s="101">
        <v>45</v>
      </c>
      <c r="S28" s="100">
        <v>20.000000000000004</v>
      </c>
      <c r="T28" s="100">
        <v>34.999999999999993</v>
      </c>
      <c r="U28" s="101">
        <v>45</v>
      </c>
      <c r="V28" s="100">
        <v>20</v>
      </c>
      <c r="W28" s="100">
        <v>35</v>
      </c>
      <c r="X28" s="101">
        <v>45</v>
      </c>
      <c r="Y28" s="100">
        <v>20</v>
      </c>
      <c r="Z28" s="100">
        <v>35</v>
      </c>
      <c r="AA28" s="101">
        <v>45</v>
      </c>
      <c r="AB28" s="100">
        <v>20</v>
      </c>
      <c r="AC28" s="100">
        <v>35</v>
      </c>
      <c r="AD28" s="101">
        <v>45</v>
      </c>
    </row>
    <row r="29" spans="1:30" x14ac:dyDescent="0.2">
      <c r="A29" s="79"/>
      <c r="B29" s="80"/>
      <c r="C29" s="106"/>
      <c r="D29" s="104"/>
      <c r="E29" s="104"/>
      <c r="F29" s="105"/>
      <c r="G29" s="104"/>
      <c r="H29" s="104"/>
      <c r="I29" s="105"/>
      <c r="J29" s="104"/>
      <c r="K29" s="104"/>
      <c r="L29" s="105"/>
      <c r="M29" s="104"/>
      <c r="N29" s="104"/>
      <c r="O29" s="105"/>
      <c r="P29" s="104"/>
      <c r="Q29" s="104"/>
      <c r="R29" s="105"/>
      <c r="S29" s="104"/>
      <c r="T29" s="104"/>
      <c r="U29" s="105"/>
      <c r="V29" s="104"/>
      <c r="W29" s="104"/>
      <c r="X29" s="105"/>
      <c r="Y29" s="104"/>
      <c r="Z29" s="104"/>
      <c r="AA29" s="105"/>
      <c r="AB29" s="104"/>
      <c r="AC29" s="104"/>
      <c r="AD29" s="105"/>
    </row>
    <row r="30" spans="1:30" x14ac:dyDescent="0.2">
      <c r="A30" s="95" t="s">
        <v>220</v>
      </c>
      <c r="B30" s="80"/>
      <c r="C30" s="81"/>
      <c r="D30" s="100">
        <v>50</v>
      </c>
      <c r="E30" s="100">
        <v>30</v>
      </c>
      <c r="F30" s="101">
        <v>20</v>
      </c>
      <c r="G30" s="100">
        <v>33</v>
      </c>
      <c r="H30" s="100">
        <v>31</v>
      </c>
      <c r="I30" s="101">
        <v>36</v>
      </c>
      <c r="J30" s="100">
        <v>16</v>
      </c>
      <c r="K30" s="100">
        <v>32</v>
      </c>
      <c r="L30" s="101">
        <v>52</v>
      </c>
      <c r="M30" s="100">
        <v>15.999999999999998</v>
      </c>
      <c r="N30" s="100">
        <v>31.999999999999996</v>
      </c>
      <c r="O30" s="101">
        <v>51.999999999999993</v>
      </c>
      <c r="P30" s="100">
        <v>16</v>
      </c>
      <c r="Q30" s="100">
        <v>32</v>
      </c>
      <c r="R30" s="101">
        <v>52</v>
      </c>
      <c r="S30" s="100">
        <v>16</v>
      </c>
      <c r="T30" s="100">
        <v>32</v>
      </c>
      <c r="U30" s="101">
        <v>52</v>
      </c>
      <c r="V30" s="100">
        <v>16</v>
      </c>
      <c r="W30" s="100">
        <v>32</v>
      </c>
      <c r="X30" s="101">
        <v>52</v>
      </c>
      <c r="Y30" s="100">
        <v>16</v>
      </c>
      <c r="Z30" s="100">
        <v>32</v>
      </c>
      <c r="AA30" s="101">
        <v>52</v>
      </c>
      <c r="AB30" s="100">
        <v>16</v>
      </c>
      <c r="AC30" s="100">
        <v>32</v>
      </c>
      <c r="AD30" s="101">
        <v>52</v>
      </c>
    </row>
    <row r="31" spans="1:30" x14ac:dyDescent="0.2">
      <c r="A31" s="95" t="s">
        <v>221</v>
      </c>
      <c r="B31" s="80"/>
      <c r="C31" s="96"/>
      <c r="D31" s="100">
        <v>22.587543437583534</v>
      </c>
      <c r="E31" s="100">
        <v>34.509489441325847</v>
      </c>
      <c r="F31" s="101">
        <v>42.902967121090619</v>
      </c>
      <c r="G31" s="100">
        <v>20.265871029948038</v>
      </c>
      <c r="H31" s="100">
        <v>28.178697589683878</v>
      </c>
      <c r="I31" s="101">
        <v>51.555431380368091</v>
      </c>
      <c r="J31" s="100">
        <v>17.94419862231253</v>
      </c>
      <c r="K31" s="100">
        <v>21.847905738041902</v>
      </c>
      <c r="L31" s="101">
        <v>60.207895639645557</v>
      </c>
      <c r="M31" s="100">
        <v>17.944198622312538</v>
      </c>
      <c r="N31" s="100">
        <v>21.847905738041909</v>
      </c>
      <c r="O31" s="101">
        <v>60.207895639645571</v>
      </c>
      <c r="P31" s="100">
        <v>17.359102983421103</v>
      </c>
      <c r="Q31" s="100">
        <v>22.186803128629158</v>
      </c>
      <c r="R31" s="101">
        <v>60.454093887949732</v>
      </c>
      <c r="S31" s="100">
        <v>17.226594162659406</v>
      </c>
      <c r="T31" s="100">
        <v>22.376776360455906</v>
      </c>
      <c r="U31" s="101">
        <v>60.396629476884677</v>
      </c>
      <c r="V31" s="100">
        <v>17.046360806372718</v>
      </c>
      <c r="W31" s="100">
        <v>22.480833714114912</v>
      </c>
      <c r="X31" s="101">
        <v>60.472805479512374</v>
      </c>
      <c r="Y31" s="100">
        <v>16.985083807920411</v>
      </c>
      <c r="Z31" s="100">
        <v>22.481966740099281</v>
      </c>
      <c r="AA31" s="101">
        <v>60.532949451980315</v>
      </c>
      <c r="AB31" s="100">
        <v>16.985083807920411</v>
      </c>
      <c r="AC31" s="100">
        <v>22.481966740099281</v>
      </c>
      <c r="AD31" s="101">
        <v>60.532949451980315</v>
      </c>
    </row>
    <row r="32" spans="1:30" x14ac:dyDescent="0.2">
      <c r="A32" s="95" t="s">
        <v>222</v>
      </c>
      <c r="B32" s="80"/>
      <c r="C32" s="81"/>
      <c r="D32" s="100">
        <v>15.599302267630202</v>
      </c>
      <c r="E32" s="100">
        <v>22.177921754298531</v>
      </c>
      <c r="F32" s="101">
        <v>62.222775978071269</v>
      </c>
      <c r="G32" s="100">
        <v>10.7996511338151</v>
      </c>
      <c r="H32" s="100">
        <v>20.588960877149265</v>
      </c>
      <c r="I32" s="101">
        <v>68.611387989035634</v>
      </c>
      <c r="J32" s="100">
        <v>6</v>
      </c>
      <c r="K32" s="100">
        <v>19.000000000000004</v>
      </c>
      <c r="L32" s="101">
        <v>75.000000000000014</v>
      </c>
      <c r="M32" s="100">
        <v>5.9999999999999991</v>
      </c>
      <c r="N32" s="100">
        <v>19</v>
      </c>
      <c r="O32" s="101">
        <v>75</v>
      </c>
      <c r="P32" s="100">
        <v>6</v>
      </c>
      <c r="Q32" s="100">
        <v>19</v>
      </c>
      <c r="R32" s="101">
        <v>75</v>
      </c>
      <c r="S32" s="100">
        <v>6.0000000000000009</v>
      </c>
      <c r="T32" s="100">
        <v>19</v>
      </c>
      <c r="U32" s="101">
        <v>75</v>
      </c>
      <c r="V32" s="100">
        <v>6.0000000000000009</v>
      </c>
      <c r="W32" s="100">
        <v>19</v>
      </c>
      <c r="X32" s="101">
        <v>75</v>
      </c>
      <c r="Y32" s="100">
        <v>6.0000000000000009</v>
      </c>
      <c r="Z32" s="100">
        <v>19</v>
      </c>
      <c r="AA32" s="101">
        <v>75</v>
      </c>
      <c r="AB32" s="100">
        <v>6.0000000000000009</v>
      </c>
      <c r="AC32" s="100">
        <v>19</v>
      </c>
      <c r="AD32" s="101">
        <v>75</v>
      </c>
    </row>
    <row r="33" spans="1:30" x14ac:dyDescent="0.2">
      <c r="A33" s="95" t="s">
        <v>223</v>
      </c>
      <c r="B33" s="80"/>
      <c r="C33" s="96"/>
      <c r="D33" s="100">
        <v>52.525252525252533</v>
      </c>
      <c r="E33" s="100">
        <v>29.46127946127946</v>
      </c>
      <c r="F33" s="101">
        <v>18.013468013468014</v>
      </c>
      <c r="G33" s="100">
        <v>38.161838161838162</v>
      </c>
      <c r="H33" s="100">
        <v>24.975024975024976</v>
      </c>
      <c r="I33" s="101">
        <v>36.863136863136866</v>
      </c>
      <c r="J33" s="100">
        <v>38.161838161838162</v>
      </c>
      <c r="K33" s="100">
        <v>24.975024975024976</v>
      </c>
      <c r="L33" s="101">
        <v>36.863136863136866</v>
      </c>
      <c r="M33" s="100">
        <v>38.161838161838169</v>
      </c>
      <c r="N33" s="100">
        <v>24.975024975024979</v>
      </c>
      <c r="O33" s="101">
        <v>36.863136863136873</v>
      </c>
      <c r="P33" s="100">
        <v>38.161838161838162</v>
      </c>
      <c r="Q33" s="100">
        <v>24.975024975024972</v>
      </c>
      <c r="R33" s="101">
        <v>36.863136863136866</v>
      </c>
      <c r="S33" s="100">
        <v>56.760094006671089</v>
      </c>
      <c r="T33" s="100">
        <v>31.7789300974542</v>
      </c>
      <c r="U33" s="101">
        <v>11.460975895874705</v>
      </c>
      <c r="V33" s="100">
        <v>56.075571607824401</v>
      </c>
      <c r="W33" s="100">
        <v>31.913688091291053</v>
      </c>
      <c r="X33" s="101">
        <v>12.010740300884557</v>
      </c>
      <c r="Y33" s="100">
        <v>56.446344343072937</v>
      </c>
      <c r="Z33" s="100">
        <v>31.840696192040298</v>
      </c>
      <c r="AA33" s="101">
        <v>11.712959464886751</v>
      </c>
      <c r="AB33" s="100">
        <v>56.446344343072937</v>
      </c>
      <c r="AC33" s="100">
        <v>31.840696192040298</v>
      </c>
      <c r="AD33" s="101">
        <v>11.712959464886751</v>
      </c>
    </row>
    <row r="34" spans="1:30" x14ac:dyDescent="0.2">
      <c r="A34" s="95" t="s">
        <v>224</v>
      </c>
      <c r="B34" s="80"/>
      <c r="C34" s="106"/>
      <c r="D34" s="100">
        <v>16.738693467336681</v>
      </c>
      <c r="E34" s="100">
        <v>24.613065326633166</v>
      </c>
      <c r="F34" s="101">
        <v>58.64824120603015</v>
      </c>
      <c r="G34" s="100">
        <v>16.78443113772455</v>
      </c>
      <c r="H34" s="100">
        <v>24.155688622754489</v>
      </c>
      <c r="I34" s="101">
        <v>59.059880239520957</v>
      </c>
      <c r="J34" s="100">
        <v>16.76036148332814</v>
      </c>
      <c r="K34" s="100">
        <v>24.396385166718606</v>
      </c>
      <c r="L34" s="101">
        <v>58.843253349953258</v>
      </c>
      <c r="M34" s="100">
        <v>16.717935212009479</v>
      </c>
      <c r="N34" s="100">
        <v>24.820647879905188</v>
      </c>
      <c r="O34" s="101">
        <v>58.461416908085326</v>
      </c>
      <c r="P34" s="100">
        <v>16.706324206445359</v>
      </c>
      <c r="Q34" s="100">
        <v>24.936757935546403</v>
      </c>
      <c r="R34" s="101">
        <v>58.356917858008245</v>
      </c>
      <c r="S34" s="100">
        <v>16.718801996672209</v>
      </c>
      <c r="T34" s="100">
        <v>24.811980033277862</v>
      </c>
      <c r="U34" s="101">
        <v>58.469217970049925</v>
      </c>
      <c r="V34" s="100">
        <v>16.715119363395232</v>
      </c>
      <c r="W34" s="100">
        <v>24.848806366047747</v>
      </c>
      <c r="X34" s="101">
        <v>58.436074270557029</v>
      </c>
      <c r="Y34" s="100">
        <v>16.723235527359243</v>
      </c>
      <c r="Z34" s="100">
        <v>24.76764472640761</v>
      </c>
      <c r="AA34" s="101">
        <v>58.509119746233146</v>
      </c>
      <c r="AB34" s="100">
        <v>16.723235527359243</v>
      </c>
      <c r="AC34" s="100">
        <v>24.76764472640761</v>
      </c>
      <c r="AD34" s="101">
        <v>58.509119746233146</v>
      </c>
    </row>
    <row r="35" spans="1:30" x14ac:dyDescent="0.2">
      <c r="A35" s="95" t="s">
        <v>225</v>
      </c>
      <c r="B35" s="80"/>
      <c r="C35" s="106"/>
      <c r="D35" s="100">
        <v>15.476285769189973</v>
      </c>
      <c r="E35" s="100">
        <v>43.827106395856056</v>
      </c>
      <c r="F35" s="101">
        <v>40.696607834953966</v>
      </c>
      <c r="G35" s="100">
        <v>15.408623860760768</v>
      </c>
      <c r="H35" s="100">
        <v>43.502386698708733</v>
      </c>
      <c r="I35" s="101">
        <v>41.08898944053049</v>
      </c>
      <c r="J35" s="100">
        <v>15.378459560141696</v>
      </c>
      <c r="K35" s="100">
        <v>43.212363956344518</v>
      </c>
      <c r="L35" s="101">
        <v>41.409176483513775</v>
      </c>
      <c r="M35" s="100">
        <v>15.351798628679195</v>
      </c>
      <c r="N35" s="100">
        <v>42.953023074255341</v>
      </c>
      <c r="O35" s="101">
        <v>41.695178297065475</v>
      </c>
      <c r="P35" s="100">
        <v>15.350655307117247</v>
      </c>
      <c r="Q35" s="100">
        <v>42.771356751651751</v>
      </c>
      <c r="R35" s="101">
        <v>41.877987941231012</v>
      </c>
      <c r="S35" s="100">
        <v>15.349288379441115</v>
      </c>
      <c r="T35" s="100">
        <v>42.665721813170506</v>
      </c>
      <c r="U35" s="101">
        <v>41.984989807388388</v>
      </c>
      <c r="V35" s="100">
        <v>15.354492591629226</v>
      </c>
      <c r="W35" s="100">
        <v>42.670926025358661</v>
      </c>
      <c r="X35" s="101">
        <v>41.974581383012129</v>
      </c>
      <c r="Y35" s="100">
        <v>15.362390093345443</v>
      </c>
      <c r="Z35" s="100">
        <v>42.678823527074833</v>
      </c>
      <c r="AA35" s="101">
        <v>41.958786379579728</v>
      </c>
      <c r="AB35" s="100">
        <v>15.362390093345443</v>
      </c>
      <c r="AC35" s="100">
        <v>42.678823527074833</v>
      </c>
      <c r="AD35" s="101">
        <v>41.958786379579728</v>
      </c>
    </row>
    <row r="36" spans="1:30" x14ac:dyDescent="0.2">
      <c r="A36" s="95" t="s">
        <v>226</v>
      </c>
      <c r="B36" s="80"/>
      <c r="C36" s="106"/>
      <c r="D36" s="100">
        <v>73.010210899789755</v>
      </c>
      <c r="E36" s="100">
        <v>26.989789100210249</v>
      </c>
      <c r="F36" s="101"/>
      <c r="G36" s="100">
        <v>70.952786701812684</v>
      </c>
      <c r="H36" s="100">
        <v>29.047213298187312</v>
      </c>
      <c r="I36" s="101"/>
      <c r="J36" s="100">
        <v>71.31699070440564</v>
      </c>
      <c r="K36" s="100">
        <v>28.683009295594363</v>
      </c>
      <c r="L36" s="101"/>
      <c r="M36" s="100">
        <v>71.209946860136824</v>
      </c>
      <c r="N36" s="100">
        <v>28.790053139863176</v>
      </c>
      <c r="O36" s="101"/>
      <c r="P36" s="100">
        <v>71.309247260945114</v>
      </c>
      <c r="Q36" s="100">
        <v>28.690752739054876</v>
      </c>
      <c r="R36" s="101"/>
      <c r="S36" s="100">
        <v>70.446666580650898</v>
      </c>
      <c r="T36" s="100">
        <v>29.553333419349109</v>
      </c>
      <c r="U36" s="101"/>
      <c r="V36" s="100">
        <v>70.304103924585775</v>
      </c>
      <c r="W36" s="100">
        <v>29.695896075414236</v>
      </c>
      <c r="X36" s="101"/>
      <c r="Y36" s="100">
        <v>70.240829078979786</v>
      </c>
      <c r="Z36" s="100">
        <v>29.759170921020218</v>
      </c>
      <c r="AA36" s="101"/>
      <c r="AB36" s="100">
        <v>70.240829078979786</v>
      </c>
      <c r="AC36" s="100">
        <v>29.759170921020218</v>
      </c>
      <c r="AD36" s="101"/>
    </row>
    <row r="37" spans="1:30" x14ac:dyDescent="0.2">
      <c r="A37" s="9"/>
      <c r="B37" s="10"/>
      <c r="C37" s="90"/>
      <c r="D37" s="107"/>
      <c r="E37" s="107"/>
      <c r="F37" s="108"/>
      <c r="G37" s="107"/>
      <c r="H37" s="107"/>
      <c r="I37" s="108"/>
      <c r="J37" s="107"/>
      <c r="K37" s="109"/>
      <c r="L37" s="110"/>
      <c r="M37" s="109"/>
      <c r="N37" s="109"/>
      <c r="O37" s="108"/>
      <c r="P37" s="109"/>
      <c r="Q37" s="109"/>
      <c r="R37" s="108"/>
      <c r="S37" s="111"/>
      <c r="T37" s="109"/>
      <c r="U37" s="110"/>
      <c r="V37" s="111"/>
      <c r="W37" s="109"/>
      <c r="X37" s="110"/>
      <c r="Y37" s="111"/>
      <c r="Z37" s="109"/>
      <c r="AA37" s="110"/>
      <c r="AB37" s="111"/>
      <c r="AC37" s="109"/>
      <c r="AD37" s="110"/>
    </row>
    <row r="38" spans="1:30" ht="3.75" customHeight="1" x14ac:dyDescent="0.2"/>
    <row r="39" spans="1:30" x14ac:dyDescent="0.2">
      <c r="A39" s="40"/>
    </row>
    <row r="40" spans="1:30" x14ac:dyDescent="0.2">
      <c r="A40" s="112" t="s">
        <v>228</v>
      </c>
    </row>
    <row r="41" spans="1:30" x14ac:dyDescent="0.2">
      <c r="A41" s="40"/>
      <c r="B41" s="113" t="s">
        <v>229</v>
      </c>
    </row>
    <row r="42" spans="1:30" x14ac:dyDescent="0.2">
      <c r="A42" s="40"/>
      <c r="B42" s="113" t="s">
        <v>230</v>
      </c>
    </row>
    <row r="43" spans="1:30" x14ac:dyDescent="0.2">
      <c r="C43" s="27" t="s">
        <v>231</v>
      </c>
    </row>
  </sheetData>
  <mergeCells count="10">
    <mergeCell ref="S3:U3"/>
    <mergeCell ref="V3:X3"/>
    <mergeCell ref="Y3:AA3"/>
    <mergeCell ref="AB3:AD3"/>
    <mergeCell ref="A1:F1"/>
    <mergeCell ref="D3:F3"/>
    <mergeCell ref="G3:I3"/>
    <mergeCell ref="J3:L3"/>
    <mergeCell ref="M3:O3"/>
    <mergeCell ref="P3:R3"/>
  </mergeCells>
  <hyperlinks>
    <hyperlink ref="A1" location="Inhoud!A1" display="Home" xr:uid="{00000000-0004-0000-0A00-000000000000}"/>
    <hyperlink ref="A1:D1" location="Contents!A1" display="To table of contents" xr:uid="{00000000-0004-0000-0A00-000001000000}"/>
    <hyperlink ref="C43" r:id="rId1" xr:uid="{00000000-0004-0000-0A00-000002000000}"/>
  </hyperlinks>
  <pageMargins left="0.34" right="0.31" top="1" bottom="1" header="0.5" footer="0.5"/>
  <pageSetup paperSize="9" scale="54" orientation="landscape" r:id="rId2"/>
  <headerFooter alignWithMargins="0"/>
  <customProperties>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pageSetUpPr fitToPage="1"/>
  </sheetPr>
  <dimension ref="A1:D28"/>
  <sheetViews>
    <sheetView zoomScale="75" workbookViewId="0">
      <selection sqref="A1:C1"/>
    </sheetView>
  </sheetViews>
  <sheetFormatPr defaultColWidth="8.85546875" defaultRowHeight="12.75" x14ac:dyDescent="0.2"/>
  <cols>
    <col min="1" max="1" width="9.7109375" style="116" customWidth="1"/>
    <col min="2" max="2" width="23" style="116" customWidth="1"/>
    <col min="3" max="4" width="25.7109375" style="116" customWidth="1"/>
    <col min="5" max="16384" width="8.85546875" style="116"/>
  </cols>
  <sheetData>
    <row r="1" spans="1:4" ht="33.75" customHeight="1" x14ac:dyDescent="0.2">
      <c r="A1" s="1417" t="s">
        <v>2</v>
      </c>
      <c r="B1" s="1417"/>
      <c r="C1" s="1417"/>
    </row>
    <row r="2" spans="1:4" ht="20.25" x14ac:dyDescent="0.3">
      <c r="A2" s="584" t="s">
        <v>1756</v>
      </c>
      <c r="B2" s="118"/>
      <c r="C2" s="119"/>
      <c r="D2" s="119"/>
    </row>
    <row r="3" spans="1:4" ht="14.25" x14ac:dyDescent="0.2">
      <c r="A3" s="588"/>
      <c r="B3" s="588"/>
      <c r="C3" s="589" t="s">
        <v>238</v>
      </c>
      <c r="D3" s="589" t="s">
        <v>239</v>
      </c>
    </row>
    <row r="4" spans="1:4" x14ac:dyDescent="0.2">
      <c r="A4" s="588"/>
      <c r="B4" s="588"/>
      <c r="C4" s="590" t="s">
        <v>240</v>
      </c>
      <c r="D4" s="590" t="s">
        <v>241</v>
      </c>
    </row>
    <row r="5" spans="1:4" x14ac:dyDescent="0.2">
      <c r="A5" s="591" t="s">
        <v>242</v>
      </c>
      <c r="B5" s="588"/>
      <c r="C5" s="592"/>
      <c r="D5" s="592"/>
    </row>
    <row r="6" spans="1:4" x14ac:dyDescent="0.2">
      <c r="A6" s="585" t="s">
        <v>243</v>
      </c>
      <c r="B6" s="586" t="s">
        <v>244</v>
      </c>
      <c r="C6" s="593">
        <v>2.1412707645277584</v>
      </c>
      <c r="D6" s="594">
        <v>0.68023557256416312</v>
      </c>
    </row>
    <row r="7" spans="1:4" x14ac:dyDescent="0.2">
      <c r="A7" s="585" t="s">
        <v>245</v>
      </c>
      <c r="B7" s="586" t="s">
        <v>246</v>
      </c>
      <c r="C7" s="593">
        <v>2.1412707645277584</v>
      </c>
      <c r="D7" s="594">
        <v>0.68023557256416312</v>
      </c>
    </row>
    <row r="8" spans="1:4" x14ac:dyDescent="0.2">
      <c r="A8" s="585" t="s">
        <v>245</v>
      </c>
      <c r="B8" s="586" t="s">
        <v>247</v>
      </c>
      <c r="C8" s="593">
        <v>2.1412707645277584</v>
      </c>
      <c r="D8" s="594">
        <v>0.68023557256416312</v>
      </c>
    </row>
    <row r="9" spans="1:4" x14ac:dyDescent="0.2">
      <c r="A9" s="585" t="s">
        <v>245</v>
      </c>
      <c r="B9" s="586" t="s">
        <v>248</v>
      </c>
      <c r="C9" s="594">
        <v>0.14066872574585726</v>
      </c>
      <c r="D9" s="595">
        <v>7.4852975778890709E-3</v>
      </c>
    </row>
    <row r="10" spans="1:4" x14ac:dyDescent="0.2">
      <c r="A10" s="585" t="s">
        <v>249</v>
      </c>
      <c r="B10" s="586"/>
      <c r="C10" s="594">
        <v>0.14066872574585726</v>
      </c>
      <c r="D10" s="595">
        <v>7.4852975778890709E-3</v>
      </c>
    </row>
    <row r="11" spans="1:4" x14ac:dyDescent="0.2">
      <c r="A11" s="585" t="s">
        <v>250</v>
      </c>
      <c r="B11" s="586"/>
      <c r="C11" s="594">
        <v>0.14066872574585726</v>
      </c>
      <c r="D11" s="595">
        <v>7.4852975778890709E-3</v>
      </c>
    </row>
    <row r="12" spans="1:4" x14ac:dyDescent="0.2">
      <c r="A12" s="585" t="s">
        <v>251</v>
      </c>
      <c r="B12" s="586"/>
      <c r="C12" s="594">
        <v>0.11431681680650703</v>
      </c>
      <c r="D12" s="595">
        <v>7.4852975778895089E-3</v>
      </c>
    </row>
    <row r="13" spans="1:4" x14ac:dyDescent="0.2">
      <c r="A13" s="585" t="s">
        <v>252</v>
      </c>
      <c r="B13" s="586"/>
      <c r="C13" s="594">
        <v>0.11431681680650703</v>
      </c>
      <c r="D13" s="595">
        <v>7.4852975778895089E-3</v>
      </c>
    </row>
    <row r="14" spans="1:4" x14ac:dyDescent="0.2">
      <c r="A14" s="585" t="s">
        <v>253</v>
      </c>
      <c r="B14" s="586"/>
      <c r="C14" s="594">
        <v>0.11431681680650703</v>
      </c>
      <c r="D14" s="595">
        <v>7.4852975778895089E-3</v>
      </c>
    </row>
    <row r="15" spans="1:4" x14ac:dyDescent="0.2">
      <c r="A15" s="585" t="s">
        <v>254</v>
      </c>
      <c r="B15" s="586"/>
      <c r="C15" s="594">
        <v>0.11431681680650703</v>
      </c>
      <c r="D15" s="595">
        <v>7.4852975778895089E-3</v>
      </c>
    </row>
    <row r="16" spans="1:4" x14ac:dyDescent="0.2">
      <c r="A16" s="585"/>
      <c r="B16" s="586"/>
      <c r="C16" s="587"/>
      <c r="D16" s="595"/>
    </row>
    <row r="17" spans="1:4" x14ac:dyDescent="0.2">
      <c r="A17" s="591" t="s">
        <v>255</v>
      </c>
      <c r="B17" s="586"/>
      <c r="C17" s="587"/>
      <c r="D17" s="595"/>
    </row>
    <row r="18" spans="1:4" x14ac:dyDescent="0.2">
      <c r="A18" s="585"/>
      <c r="B18" s="586" t="s">
        <v>256</v>
      </c>
      <c r="C18" s="594">
        <v>0.73746494207474123</v>
      </c>
      <c r="D18" s="594">
        <v>0.12591755861042545</v>
      </c>
    </row>
    <row r="19" spans="1:4" x14ac:dyDescent="0.2">
      <c r="A19" s="585"/>
      <c r="B19" s="586" t="s">
        <v>257</v>
      </c>
      <c r="C19" s="594">
        <v>0.73746494207474123</v>
      </c>
      <c r="D19" s="594">
        <v>5.0270835596851311E-2</v>
      </c>
    </row>
    <row r="20" spans="1:4" x14ac:dyDescent="0.2">
      <c r="A20" s="591" t="s">
        <v>258</v>
      </c>
      <c r="B20" s="586"/>
      <c r="C20" s="594"/>
      <c r="D20" s="595"/>
    </row>
    <row r="21" spans="1:4" x14ac:dyDescent="0.2">
      <c r="A21" s="591"/>
      <c r="B21" s="586" t="s">
        <v>256</v>
      </c>
      <c r="C21" s="594">
        <v>0.3081552819645712</v>
      </c>
      <c r="D21" s="594">
        <v>9.9621603604876471E-2</v>
      </c>
    </row>
    <row r="22" spans="1:4" x14ac:dyDescent="0.2">
      <c r="A22" s="585"/>
      <c r="B22" s="586"/>
      <c r="C22" s="587"/>
      <c r="D22" s="587"/>
    </row>
    <row r="23" spans="1:4" x14ac:dyDescent="0.2">
      <c r="A23" s="585"/>
      <c r="B23" s="586"/>
      <c r="C23" s="587"/>
      <c r="D23" s="587"/>
    </row>
    <row r="24" spans="1:4" ht="14.25" x14ac:dyDescent="0.2">
      <c r="A24" s="76" t="s">
        <v>259</v>
      </c>
      <c r="B24" s="121"/>
      <c r="C24" s="121"/>
      <c r="D24" s="121"/>
    </row>
    <row r="25" spans="1:4" ht="14.25" x14ac:dyDescent="0.2">
      <c r="A25" s="76" t="s">
        <v>260</v>
      </c>
      <c r="B25" s="121"/>
      <c r="C25" s="121"/>
      <c r="D25" s="121"/>
    </row>
    <row r="27" spans="1:4" x14ac:dyDescent="0.2">
      <c r="A27" s="116" t="s">
        <v>261</v>
      </c>
    </row>
    <row r="28" spans="1:4" x14ac:dyDescent="0.2">
      <c r="A28" s="116" t="s">
        <v>262</v>
      </c>
    </row>
  </sheetData>
  <mergeCells count="1">
    <mergeCell ref="A1:C1"/>
  </mergeCells>
  <hyperlinks>
    <hyperlink ref="A1" location="Inhoud!A1" display="Home" xr:uid="{00000000-0004-0000-0B00-000000000000}"/>
    <hyperlink ref="A1:B1" location="Contents!A1" display="To table of contents" xr:uid="{00000000-0004-0000-0B00-000001000000}"/>
  </hyperlinks>
  <pageMargins left="0.71" right="0.69" top="1" bottom="1" header="0.5" footer="0.5"/>
  <pageSetup paperSize="9" orientation="portrait" r:id="rId1"/>
  <headerFooter alignWithMargins="0"/>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pageSetUpPr fitToPage="1"/>
  </sheetPr>
  <dimension ref="A1:L59"/>
  <sheetViews>
    <sheetView zoomScale="75" workbookViewId="0">
      <selection activeCell="A40" sqref="A40"/>
    </sheetView>
  </sheetViews>
  <sheetFormatPr defaultColWidth="14.140625" defaultRowHeight="12.75" x14ac:dyDescent="0.2"/>
  <cols>
    <col min="1" max="1" width="36.7109375" style="124" customWidth="1"/>
    <col min="2" max="2" width="10.7109375" style="124" customWidth="1"/>
    <col min="3" max="3" width="13.28515625" style="122" customWidth="1"/>
    <col min="4" max="4" width="8" style="123" customWidth="1"/>
    <col min="5" max="10" width="10.7109375" style="123" customWidth="1"/>
    <col min="11" max="11" width="10.7109375" style="124" customWidth="1"/>
    <col min="12" max="12" width="13.28515625" style="124" bestFit="1" customWidth="1"/>
    <col min="13" max="16384" width="14.140625" style="124"/>
  </cols>
  <sheetData>
    <row r="1" spans="1:12" ht="31.5" customHeight="1" x14ac:dyDescent="0.2">
      <c r="A1" s="1417" t="s">
        <v>2</v>
      </c>
      <c r="B1" s="1417"/>
    </row>
    <row r="2" spans="1:12" ht="20.25" x14ac:dyDescent="0.3">
      <c r="A2" s="596" t="s">
        <v>1757</v>
      </c>
      <c r="B2" s="125"/>
      <c r="C2" s="126"/>
      <c r="D2" s="126"/>
      <c r="E2" s="126"/>
      <c r="F2" s="126"/>
      <c r="J2" s="127" t="s">
        <v>263</v>
      </c>
    </row>
    <row r="3" spans="1:12" x14ac:dyDescent="0.2">
      <c r="A3" s="128"/>
      <c r="B3" s="597" t="s">
        <v>264</v>
      </c>
      <c r="C3" s="1429" t="s">
        <v>232</v>
      </c>
      <c r="D3" s="1429" t="s">
        <v>236</v>
      </c>
      <c r="E3" s="1435" t="s">
        <v>237</v>
      </c>
      <c r="F3" s="1438" t="s">
        <v>234</v>
      </c>
      <c r="G3" s="1445" t="s">
        <v>266</v>
      </c>
      <c r="H3" s="1448" t="s">
        <v>303</v>
      </c>
      <c r="I3" s="1445" t="s">
        <v>267</v>
      </c>
      <c r="J3" s="1429" t="s">
        <v>1092</v>
      </c>
      <c r="K3" s="1429" t="s">
        <v>1093</v>
      </c>
      <c r="L3" s="1432" t="s">
        <v>1094</v>
      </c>
    </row>
    <row r="4" spans="1:12" x14ac:dyDescent="0.2">
      <c r="A4" s="130"/>
      <c r="B4" s="598"/>
      <c r="C4" s="1430"/>
      <c r="D4" s="1430"/>
      <c r="E4" s="1436"/>
      <c r="F4" s="1439"/>
      <c r="G4" s="1446"/>
      <c r="H4" s="1449"/>
      <c r="I4" s="1446"/>
      <c r="J4" s="1430"/>
      <c r="K4" s="1430"/>
      <c r="L4" s="1433"/>
    </row>
    <row r="5" spans="1:12" x14ac:dyDescent="0.2">
      <c r="A5" s="130"/>
      <c r="B5" s="598"/>
      <c r="C5" s="1431"/>
      <c r="D5" s="1431"/>
      <c r="E5" s="1437"/>
      <c r="F5" s="1440"/>
      <c r="G5" s="1447"/>
      <c r="H5" s="1450"/>
      <c r="I5" s="1447"/>
      <c r="J5" s="1431"/>
      <c r="K5" s="1431"/>
      <c r="L5" s="1434"/>
    </row>
    <row r="6" spans="1:12" x14ac:dyDescent="0.2">
      <c r="A6" s="132"/>
      <c r="B6" s="599"/>
      <c r="C6" s="133"/>
      <c r="D6" s="134"/>
      <c r="E6" s="134"/>
      <c r="F6" s="134"/>
      <c r="G6" s="134"/>
      <c r="H6" s="134"/>
      <c r="I6" s="134"/>
      <c r="J6" s="603" t="s">
        <v>203</v>
      </c>
      <c r="K6" s="135"/>
      <c r="L6" s="136"/>
    </row>
    <row r="7" spans="1:12" ht="6.75" customHeight="1" x14ac:dyDescent="0.2">
      <c r="A7" s="137"/>
      <c r="B7" s="600"/>
      <c r="C7" s="40"/>
      <c r="D7" s="138"/>
      <c r="E7" s="138"/>
      <c r="F7" s="138"/>
      <c r="G7" s="138"/>
      <c r="H7" s="138"/>
      <c r="I7" s="138"/>
      <c r="J7" s="137"/>
      <c r="K7" s="139"/>
      <c r="L7" s="140"/>
    </row>
    <row r="8" spans="1:12" ht="12.75" customHeight="1" x14ac:dyDescent="0.2">
      <c r="A8" s="141" t="s">
        <v>436</v>
      </c>
      <c r="B8" s="600"/>
      <c r="C8" s="40"/>
      <c r="D8" s="138"/>
      <c r="E8" s="138"/>
      <c r="F8" s="138"/>
      <c r="G8" s="138"/>
      <c r="H8" s="138"/>
      <c r="I8" s="138"/>
      <c r="J8" s="137"/>
      <c r="K8" s="139"/>
      <c r="L8" s="140"/>
    </row>
    <row r="9" spans="1:12" x14ac:dyDescent="0.2">
      <c r="A9" s="142" t="s">
        <v>270</v>
      </c>
      <c r="B9" s="600" t="s">
        <v>271</v>
      </c>
      <c r="C9" s="143">
        <v>33.029095792300808</v>
      </c>
      <c r="D9" s="143">
        <v>30.074306177260517</v>
      </c>
      <c r="E9" s="143">
        <v>6.6678603401969569</v>
      </c>
      <c r="F9" s="143">
        <v>39.794091316025067</v>
      </c>
      <c r="G9" s="143">
        <v>77.242125824041679</v>
      </c>
      <c r="H9" s="143">
        <v>59.846667209245545</v>
      </c>
      <c r="I9" s="143">
        <v>51.888988361683076</v>
      </c>
      <c r="J9" s="144">
        <v>5</v>
      </c>
      <c r="K9" s="145">
        <v>95</v>
      </c>
      <c r="L9" s="146" t="s">
        <v>121</v>
      </c>
    </row>
    <row r="10" spans="1:12" x14ac:dyDescent="0.2">
      <c r="A10" s="142" t="s">
        <v>272</v>
      </c>
      <c r="B10" s="600"/>
      <c r="C10" s="143">
        <v>4</v>
      </c>
      <c r="D10" s="143">
        <v>2</v>
      </c>
      <c r="E10" s="143">
        <v>2</v>
      </c>
      <c r="F10" s="147">
        <v>4</v>
      </c>
      <c r="G10" s="143">
        <v>11</v>
      </c>
      <c r="H10" s="143">
        <v>11</v>
      </c>
      <c r="I10" s="147">
        <v>8</v>
      </c>
      <c r="J10" s="144"/>
      <c r="K10" s="139"/>
      <c r="L10" s="140"/>
    </row>
    <row r="11" spans="1:12" x14ac:dyDescent="0.2">
      <c r="A11" s="142" t="s">
        <v>273</v>
      </c>
      <c r="B11" s="600" t="s">
        <v>271</v>
      </c>
      <c r="C11" s="143">
        <v>132.11638316920323</v>
      </c>
      <c r="D11" s="143">
        <v>60.148612354521035</v>
      </c>
      <c r="E11" s="143">
        <v>13.335720680393914</v>
      </c>
      <c r="F11" s="147">
        <v>159.17636526410027</v>
      </c>
      <c r="G11" s="143">
        <v>849.66338406445846</v>
      </c>
      <c r="H11" s="143">
        <v>658.31333930170103</v>
      </c>
      <c r="I11" s="147">
        <v>415.11190689346461</v>
      </c>
      <c r="J11" s="144">
        <v>5</v>
      </c>
      <c r="K11" s="145">
        <v>95</v>
      </c>
      <c r="L11" s="146" t="s">
        <v>121</v>
      </c>
    </row>
    <row r="12" spans="1:12" x14ac:dyDescent="0.2">
      <c r="A12" s="142" t="s">
        <v>274</v>
      </c>
      <c r="B12" s="600" t="s">
        <v>275</v>
      </c>
      <c r="C12" s="143">
        <v>20.896663577386466</v>
      </c>
      <c r="D12" s="143">
        <v>7.5810936051899906</v>
      </c>
      <c r="E12" s="143">
        <v>0</v>
      </c>
      <c r="F12" s="147">
        <v>22.724745134383685</v>
      </c>
      <c r="G12" s="143">
        <v>68.656163113994438</v>
      </c>
      <c r="H12" s="143">
        <v>62.796570898980534</v>
      </c>
      <c r="I12" s="143">
        <v>52.066728452270617</v>
      </c>
      <c r="J12" s="144">
        <v>49</v>
      </c>
      <c r="K12" s="145">
        <v>20</v>
      </c>
      <c r="L12" s="148">
        <v>31</v>
      </c>
    </row>
    <row r="13" spans="1:12" ht="14.25" x14ac:dyDescent="0.2">
      <c r="A13" s="142" t="s">
        <v>276</v>
      </c>
      <c r="B13" s="600" t="s">
        <v>275</v>
      </c>
      <c r="C13" s="143">
        <v>179.86929274843328</v>
      </c>
      <c r="D13" s="143">
        <v>74.017009847806619</v>
      </c>
      <c r="E13" s="143">
        <v>50.121754700089525</v>
      </c>
      <c r="F13" s="147">
        <v>179.86929274843328</v>
      </c>
      <c r="G13" s="143">
        <v>921.63115487914058</v>
      </c>
      <c r="H13" s="143">
        <v>921.63115487914058</v>
      </c>
      <c r="I13" s="147">
        <v>921.63115487914058</v>
      </c>
      <c r="J13" s="144">
        <v>5</v>
      </c>
      <c r="K13" s="145">
        <v>95</v>
      </c>
      <c r="L13" s="146" t="s">
        <v>121</v>
      </c>
    </row>
    <row r="14" spans="1:12" ht="14.25" x14ac:dyDescent="0.2">
      <c r="A14" s="142" t="s">
        <v>277</v>
      </c>
      <c r="B14" s="600" t="s">
        <v>275</v>
      </c>
      <c r="C14" s="143">
        <v>179.86929274843328</v>
      </c>
      <c r="D14" s="143">
        <v>74.017009847806619</v>
      </c>
      <c r="E14" s="143">
        <v>50.121754700089525</v>
      </c>
      <c r="F14" s="143">
        <v>179.86929274843328</v>
      </c>
      <c r="G14" s="143">
        <v>921.63115487914058</v>
      </c>
      <c r="H14" s="143">
        <v>921.63115487914058</v>
      </c>
      <c r="I14" s="143">
        <v>921.63115487914058</v>
      </c>
      <c r="J14" s="144">
        <v>5</v>
      </c>
      <c r="K14" s="145">
        <v>95</v>
      </c>
      <c r="L14" s="146" t="s">
        <v>121</v>
      </c>
    </row>
    <row r="15" spans="1:12" x14ac:dyDescent="0.2">
      <c r="A15" s="149"/>
      <c r="B15" s="131"/>
      <c r="C15" s="143"/>
      <c r="D15" s="143"/>
      <c r="E15" s="143"/>
      <c r="F15" s="143"/>
      <c r="G15" s="143"/>
      <c r="H15" s="143"/>
      <c r="I15" s="143"/>
      <c r="J15" s="144"/>
      <c r="K15" s="145"/>
      <c r="L15" s="146"/>
    </row>
    <row r="16" spans="1:12" x14ac:dyDescent="0.2">
      <c r="A16" s="141" t="s">
        <v>401</v>
      </c>
      <c r="B16" s="131"/>
      <c r="C16" s="143"/>
      <c r="D16" s="143"/>
      <c r="E16" s="143"/>
      <c r="F16" s="143"/>
      <c r="G16" s="143"/>
      <c r="H16" s="143"/>
      <c r="I16" s="143"/>
      <c r="J16" s="144"/>
      <c r="K16" s="145"/>
      <c r="L16" s="146"/>
    </row>
    <row r="17" spans="1:12" x14ac:dyDescent="0.2">
      <c r="A17" s="142" t="s">
        <v>270</v>
      </c>
      <c r="B17" s="600" t="s">
        <v>271</v>
      </c>
      <c r="C17" s="143">
        <v>21.232990152193373</v>
      </c>
      <c r="D17" s="143">
        <v>19.333482542524617</v>
      </c>
      <c r="E17" s="143">
        <v>4.286481647269472</v>
      </c>
      <c r="F17" s="143">
        <v>25.581915846016116</v>
      </c>
      <c r="G17" s="143">
        <v>49.655652315455363</v>
      </c>
      <c r="H17" s="143">
        <v>38.472857491657855</v>
      </c>
      <c r="I17" s="143">
        <v>33.357206803939121</v>
      </c>
      <c r="J17" s="144">
        <v>5</v>
      </c>
      <c r="K17" s="145">
        <v>95</v>
      </c>
      <c r="L17" s="146" t="s">
        <v>121</v>
      </c>
    </row>
    <row r="18" spans="1:12" x14ac:dyDescent="0.2">
      <c r="A18" s="142" t="s">
        <v>272</v>
      </c>
      <c r="B18" s="600"/>
      <c r="C18" s="143">
        <v>4</v>
      </c>
      <c r="D18" s="143">
        <v>2</v>
      </c>
      <c r="E18" s="143">
        <v>2</v>
      </c>
      <c r="F18" s="147">
        <v>4</v>
      </c>
      <c r="G18" s="143">
        <v>11</v>
      </c>
      <c r="H18" s="143">
        <v>11</v>
      </c>
      <c r="I18" s="147">
        <v>8</v>
      </c>
      <c r="J18" s="144"/>
      <c r="K18" s="145"/>
      <c r="L18" s="146"/>
    </row>
    <row r="19" spans="1:12" x14ac:dyDescent="0.2">
      <c r="A19" s="142" t="s">
        <v>273</v>
      </c>
      <c r="B19" s="600" t="s">
        <v>271</v>
      </c>
      <c r="C19" s="143">
        <v>84.931960608773494</v>
      </c>
      <c r="D19" s="143">
        <v>38.666965085049235</v>
      </c>
      <c r="E19" s="143">
        <v>8.572963294538944</v>
      </c>
      <c r="F19" s="147">
        <v>102.32766338406446</v>
      </c>
      <c r="G19" s="143">
        <v>546.21217547000902</v>
      </c>
      <c r="H19" s="143">
        <v>423.20143240823637</v>
      </c>
      <c r="I19" s="147">
        <v>266.85765443151297</v>
      </c>
      <c r="J19" s="144">
        <v>5</v>
      </c>
      <c r="K19" s="145">
        <v>95</v>
      </c>
      <c r="L19" s="146" t="s">
        <v>121</v>
      </c>
    </row>
    <row r="20" spans="1:12" x14ac:dyDescent="0.2">
      <c r="A20" s="142" t="s">
        <v>274</v>
      </c>
      <c r="B20" s="600" t="s">
        <v>275</v>
      </c>
      <c r="C20" s="143">
        <v>6.26899907321594</v>
      </c>
      <c r="D20" s="143">
        <v>2.2743280815569973</v>
      </c>
      <c r="E20" s="143">
        <v>0</v>
      </c>
      <c r="F20" s="147">
        <v>6.8174235403151053</v>
      </c>
      <c r="G20" s="143">
        <v>20.596848934198331</v>
      </c>
      <c r="H20" s="143">
        <v>18.838971269694159</v>
      </c>
      <c r="I20" s="143">
        <v>15.620018535681185</v>
      </c>
      <c r="J20" s="144">
        <v>49</v>
      </c>
      <c r="K20" s="145">
        <v>20</v>
      </c>
      <c r="L20" s="148">
        <v>31</v>
      </c>
    </row>
    <row r="21" spans="1:12" ht="14.25" x14ac:dyDescent="0.2">
      <c r="A21" s="142" t="s">
        <v>276</v>
      </c>
      <c r="B21" s="600" t="s">
        <v>275</v>
      </c>
      <c r="C21" s="143">
        <v>115.63025962399283</v>
      </c>
      <c r="D21" s="143">
        <v>47.582363473589972</v>
      </c>
      <c r="E21" s="143">
        <v>32.221128021486123</v>
      </c>
      <c r="F21" s="147">
        <v>115.63025962399283</v>
      </c>
      <c r="G21" s="143">
        <v>592.47717099373324</v>
      </c>
      <c r="H21" s="143">
        <v>592.47717099373324</v>
      </c>
      <c r="I21" s="147">
        <v>592.47717099373324</v>
      </c>
      <c r="J21" s="144">
        <v>5</v>
      </c>
      <c r="K21" s="145">
        <v>95</v>
      </c>
      <c r="L21" s="146" t="s">
        <v>121</v>
      </c>
    </row>
    <row r="22" spans="1:12" ht="14.25" x14ac:dyDescent="0.2">
      <c r="A22" s="142" t="s">
        <v>277</v>
      </c>
      <c r="B22" s="600" t="s">
        <v>275</v>
      </c>
      <c r="C22" s="143">
        <v>115.63025962399283</v>
      </c>
      <c r="D22" s="143">
        <v>47.582363473589972</v>
      </c>
      <c r="E22" s="143">
        <v>32.221128021486123</v>
      </c>
      <c r="F22" s="143">
        <v>115.63025962399283</v>
      </c>
      <c r="G22" s="143">
        <v>592.47717099373324</v>
      </c>
      <c r="H22" s="143">
        <v>592.47717099373324</v>
      </c>
      <c r="I22" s="143">
        <v>592.47717099373324</v>
      </c>
      <c r="J22" s="144">
        <v>5</v>
      </c>
      <c r="K22" s="145">
        <v>95</v>
      </c>
      <c r="L22" s="146" t="s">
        <v>121</v>
      </c>
    </row>
    <row r="23" spans="1:12" x14ac:dyDescent="0.2">
      <c r="A23" s="149"/>
      <c r="B23" s="131"/>
      <c r="C23" s="143"/>
      <c r="D23" s="143"/>
      <c r="E23" s="143"/>
      <c r="F23" s="143"/>
      <c r="G23" s="143"/>
      <c r="H23" s="143"/>
      <c r="I23" s="143"/>
      <c r="J23" s="144"/>
      <c r="K23" s="145"/>
      <c r="L23" s="146"/>
    </row>
    <row r="24" spans="1:12" x14ac:dyDescent="0.2">
      <c r="A24" s="141" t="s">
        <v>402</v>
      </c>
      <c r="B24" s="600"/>
      <c r="C24" s="150"/>
      <c r="D24" s="150"/>
      <c r="E24" s="150"/>
      <c r="F24" s="150"/>
      <c r="G24" s="150"/>
      <c r="H24" s="150"/>
      <c r="I24" s="150"/>
      <c r="J24" s="151"/>
      <c r="K24" s="139"/>
      <c r="L24" s="146"/>
    </row>
    <row r="25" spans="1:12" x14ac:dyDescent="0.2">
      <c r="A25" s="142" t="s">
        <v>270</v>
      </c>
      <c r="B25" s="600" t="s">
        <v>271</v>
      </c>
      <c r="C25" s="143">
        <v>25.951432408236347</v>
      </c>
      <c r="D25" s="143">
        <v>23.629811996418979</v>
      </c>
      <c r="E25" s="143">
        <v>5.239033124440466</v>
      </c>
      <c r="F25" s="143">
        <v>31.266786034019695</v>
      </c>
      <c r="G25" s="143">
        <v>60.690241718889894</v>
      </c>
      <c r="H25" s="143">
        <v>47.022381378692927</v>
      </c>
      <c r="I25" s="143">
        <v>40.769919427036704</v>
      </c>
      <c r="J25" s="144">
        <v>5</v>
      </c>
      <c r="K25" s="145">
        <v>95</v>
      </c>
      <c r="L25" s="146" t="s">
        <v>121</v>
      </c>
    </row>
    <row r="26" spans="1:12" x14ac:dyDescent="0.2">
      <c r="A26" s="142" t="s">
        <v>272</v>
      </c>
      <c r="B26" s="600"/>
      <c r="C26" s="143">
        <v>4</v>
      </c>
      <c r="D26" s="143">
        <v>2</v>
      </c>
      <c r="E26" s="143">
        <v>2</v>
      </c>
      <c r="F26" s="147">
        <v>4</v>
      </c>
      <c r="G26" s="143">
        <v>11</v>
      </c>
      <c r="H26" s="143">
        <v>11</v>
      </c>
      <c r="I26" s="147">
        <v>8</v>
      </c>
      <c r="J26" s="144"/>
      <c r="K26" s="145"/>
      <c r="L26" s="146"/>
    </row>
    <row r="27" spans="1:12" x14ac:dyDescent="0.2">
      <c r="A27" s="142" t="s">
        <v>273</v>
      </c>
      <c r="B27" s="600" t="s">
        <v>271</v>
      </c>
      <c r="C27" s="143">
        <v>103.80572963294539</v>
      </c>
      <c r="D27" s="143">
        <v>47.259623992837959</v>
      </c>
      <c r="E27" s="143">
        <v>10.478066248880932</v>
      </c>
      <c r="F27" s="147">
        <v>125.06714413607878</v>
      </c>
      <c r="G27" s="143">
        <v>667.59265890778886</v>
      </c>
      <c r="H27" s="143">
        <v>517.24619516562223</v>
      </c>
      <c r="I27" s="147">
        <v>326.15935541629364</v>
      </c>
      <c r="J27" s="144">
        <v>5</v>
      </c>
      <c r="K27" s="145">
        <v>95</v>
      </c>
      <c r="L27" s="146" t="s">
        <v>121</v>
      </c>
    </row>
    <row r="28" spans="1:12" x14ac:dyDescent="0.2">
      <c r="A28" s="142" t="s">
        <v>274</v>
      </c>
      <c r="B28" s="600" t="s">
        <v>275</v>
      </c>
      <c r="C28" s="143">
        <v>3.3434661723818349</v>
      </c>
      <c r="D28" s="143">
        <v>1.2129749768303986</v>
      </c>
      <c r="E28" s="143">
        <v>0</v>
      </c>
      <c r="F28" s="147">
        <v>3.6359592215013898</v>
      </c>
      <c r="G28" s="143">
        <v>10.98498609823911</v>
      </c>
      <c r="H28" s="143">
        <v>10.047451343836887</v>
      </c>
      <c r="I28" s="143">
        <v>8.3306765523632986</v>
      </c>
      <c r="J28" s="144">
        <v>49</v>
      </c>
      <c r="K28" s="145">
        <v>20</v>
      </c>
      <c r="L28" s="148">
        <v>31</v>
      </c>
    </row>
    <row r="29" spans="1:12" ht="14.25" x14ac:dyDescent="0.2">
      <c r="A29" s="142" t="s">
        <v>276</v>
      </c>
      <c r="B29" s="600" t="s">
        <v>275</v>
      </c>
      <c r="C29" s="143">
        <v>141.32587287376901</v>
      </c>
      <c r="D29" s="143">
        <v>58.156222023276634</v>
      </c>
      <c r="E29" s="143">
        <v>39.381378692927491</v>
      </c>
      <c r="F29" s="147">
        <v>141.32587287376901</v>
      </c>
      <c r="G29" s="143">
        <v>724.13876454789624</v>
      </c>
      <c r="H29" s="143">
        <v>724.13876454789624</v>
      </c>
      <c r="I29" s="147">
        <v>724.13876454789624</v>
      </c>
      <c r="J29" s="144">
        <v>5</v>
      </c>
      <c r="K29" s="145">
        <v>95</v>
      </c>
      <c r="L29" s="146" t="s">
        <v>121</v>
      </c>
    </row>
    <row r="30" spans="1:12" ht="14.25" x14ac:dyDescent="0.2">
      <c r="A30" s="142" t="s">
        <v>277</v>
      </c>
      <c r="B30" s="600" t="s">
        <v>275</v>
      </c>
      <c r="C30" s="143">
        <v>141.32587287376901</v>
      </c>
      <c r="D30" s="143">
        <v>58.156222023276634</v>
      </c>
      <c r="E30" s="143">
        <v>39.381378692927491</v>
      </c>
      <c r="F30" s="143">
        <v>141.32587287376901</v>
      </c>
      <c r="G30" s="143">
        <v>724.13876454789624</v>
      </c>
      <c r="H30" s="143">
        <v>724.13876454789624</v>
      </c>
      <c r="I30" s="143">
        <v>724.13876454789624</v>
      </c>
      <c r="J30" s="144">
        <v>5</v>
      </c>
      <c r="K30" s="145">
        <v>95</v>
      </c>
      <c r="L30" s="146" t="s">
        <v>121</v>
      </c>
    </row>
    <row r="31" spans="1:12" x14ac:dyDescent="0.2">
      <c r="A31" s="152"/>
      <c r="B31" s="601"/>
      <c r="C31" s="153"/>
      <c r="D31" s="153"/>
      <c r="E31" s="153"/>
      <c r="F31" s="154"/>
      <c r="G31" s="154"/>
      <c r="H31" s="154"/>
      <c r="I31" s="154"/>
      <c r="J31" s="155"/>
      <c r="K31" s="156"/>
      <c r="L31" s="157"/>
    </row>
    <row r="32" spans="1:12" ht="14.25" x14ac:dyDescent="0.2">
      <c r="A32" s="158" t="s">
        <v>278</v>
      </c>
      <c r="B32" s="158"/>
      <c r="C32" s="126"/>
      <c r="D32" s="126"/>
      <c r="E32" s="126"/>
      <c r="F32" s="126"/>
      <c r="G32" s="126"/>
      <c r="H32" s="126"/>
      <c r="I32" s="126"/>
      <c r="J32" s="126"/>
    </row>
    <row r="33" spans="1:11" ht="14.25" x14ac:dyDescent="0.2">
      <c r="A33" s="5" t="s">
        <v>279</v>
      </c>
      <c r="B33" s="158"/>
      <c r="C33" s="126"/>
      <c r="D33" s="126"/>
      <c r="E33" s="126"/>
      <c r="F33" s="126"/>
      <c r="G33" s="126"/>
      <c r="H33" s="126"/>
      <c r="I33" s="126"/>
      <c r="J33" s="126"/>
    </row>
    <row r="34" spans="1:11" x14ac:dyDescent="0.2">
      <c r="A34" s="5" t="s">
        <v>280</v>
      </c>
      <c r="B34" s="159"/>
      <c r="C34" s="159"/>
      <c r="D34" s="159"/>
      <c r="E34" s="159"/>
    </row>
    <row r="35" spans="1:11" x14ac:dyDescent="0.2">
      <c r="A35" s="40" t="s">
        <v>227</v>
      </c>
    </row>
    <row r="36" spans="1:11" x14ac:dyDescent="0.2">
      <c r="A36" s="112" t="s">
        <v>281</v>
      </c>
    </row>
    <row r="37" spans="1:11" ht="7.5" customHeight="1" x14ac:dyDescent="0.2">
      <c r="A37" s="40"/>
    </row>
    <row r="38" spans="1:11" ht="7.5" customHeight="1" x14ac:dyDescent="0.2"/>
    <row r="39" spans="1:11" ht="21" thickBot="1" x14ac:dyDescent="0.35">
      <c r="A39" s="602" t="s">
        <v>1758</v>
      </c>
      <c r="B39" s="160"/>
      <c r="C39" s="161"/>
      <c r="D39" s="161"/>
      <c r="E39" s="161"/>
      <c r="F39" s="161"/>
      <c r="G39" s="161"/>
      <c r="H39" s="161"/>
      <c r="I39" s="162"/>
      <c r="J39" s="163"/>
      <c r="K39" s="163"/>
    </row>
    <row r="40" spans="1:11" ht="15" customHeight="1" x14ac:dyDescent="0.2">
      <c r="A40" s="164"/>
      <c r="B40" s="1441" t="s">
        <v>282</v>
      </c>
      <c r="C40" s="1442"/>
      <c r="D40" s="1443"/>
      <c r="E40" s="1441" t="s">
        <v>283</v>
      </c>
      <c r="F40" s="1442"/>
      <c r="G40" s="1443"/>
      <c r="H40" s="1441" t="s">
        <v>284</v>
      </c>
      <c r="I40" s="1442"/>
      <c r="J40" s="1444"/>
    </row>
    <row r="41" spans="1:11" x14ac:dyDescent="0.2">
      <c r="A41" s="165" t="s">
        <v>285</v>
      </c>
      <c r="B41" s="166" t="s">
        <v>286</v>
      </c>
      <c r="C41" s="167" t="s">
        <v>287</v>
      </c>
      <c r="D41" s="168" t="s">
        <v>288</v>
      </c>
      <c r="E41" s="167" t="s">
        <v>286</v>
      </c>
      <c r="F41" s="167" t="s">
        <v>287</v>
      </c>
      <c r="G41" s="169" t="s">
        <v>288</v>
      </c>
      <c r="H41" s="167" t="s">
        <v>286</v>
      </c>
      <c r="I41" s="167" t="s">
        <v>287</v>
      </c>
      <c r="J41" s="170" t="s">
        <v>288</v>
      </c>
    </row>
    <row r="42" spans="1:11" x14ac:dyDescent="0.2">
      <c r="A42" s="164"/>
      <c r="B42" s="171" t="s">
        <v>289</v>
      </c>
      <c r="C42" s="172"/>
      <c r="D42" s="172"/>
      <c r="E42" s="172"/>
      <c r="F42" s="172"/>
      <c r="G42" s="172"/>
      <c r="H42" s="171"/>
      <c r="I42" s="172"/>
      <c r="J42" s="173"/>
    </row>
    <row r="43" spans="1:11" x14ac:dyDescent="0.2">
      <c r="A43" s="174" t="s">
        <v>290</v>
      </c>
      <c r="B43" s="175"/>
      <c r="C43" s="172"/>
      <c r="D43" s="172"/>
      <c r="E43" s="172"/>
      <c r="F43" s="172"/>
      <c r="G43" s="172"/>
      <c r="H43" s="172"/>
      <c r="I43" s="172"/>
      <c r="J43" s="176"/>
    </row>
    <row r="44" spans="1:11" x14ac:dyDescent="0.2">
      <c r="A44" s="142" t="s">
        <v>291</v>
      </c>
      <c r="B44" s="167">
        <v>100</v>
      </c>
      <c r="C44" s="166">
        <v>0</v>
      </c>
      <c r="D44" s="166">
        <v>0</v>
      </c>
      <c r="E44" s="166">
        <v>100</v>
      </c>
      <c r="F44" s="166">
        <v>0</v>
      </c>
      <c r="G44" s="166">
        <v>0</v>
      </c>
      <c r="H44" s="166">
        <v>100</v>
      </c>
      <c r="I44" s="166">
        <v>0</v>
      </c>
      <c r="J44" s="177">
        <v>0</v>
      </c>
    </row>
    <row r="45" spans="1:11" x14ac:dyDescent="0.2">
      <c r="A45" s="142" t="s">
        <v>292</v>
      </c>
      <c r="B45" s="167">
        <v>100</v>
      </c>
      <c r="C45" s="166">
        <v>0</v>
      </c>
      <c r="D45" s="166">
        <v>0</v>
      </c>
      <c r="E45" s="166">
        <v>100</v>
      </c>
      <c r="F45" s="166">
        <v>0</v>
      </c>
      <c r="G45" s="166">
        <v>0</v>
      </c>
      <c r="H45" s="166">
        <v>100</v>
      </c>
      <c r="I45" s="166">
        <v>0</v>
      </c>
      <c r="J45" s="177">
        <v>0</v>
      </c>
    </row>
    <row r="46" spans="1:11" x14ac:dyDescent="0.2">
      <c r="A46" s="142" t="s">
        <v>293</v>
      </c>
      <c r="B46" s="167">
        <v>100</v>
      </c>
      <c r="C46" s="166">
        <v>0</v>
      </c>
      <c r="D46" s="166">
        <v>0</v>
      </c>
      <c r="E46" s="166">
        <v>100</v>
      </c>
      <c r="F46" s="166">
        <v>0</v>
      </c>
      <c r="G46" s="166">
        <v>0</v>
      </c>
      <c r="H46" s="166">
        <v>100</v>
      </c>
      <c r="I46" s="166">
        <v>0</v>
      </c>
      <c r="J46" s="177">
        <v>0</v>
      </c>
    </row>
    <row r="47" spans="1:11" x14ac:dyDescent="0.2">
      <c r="A47" s="178"/>
      <c r="B47" s="167"/>
      <c r="C47" s="166"/>
      <c r="D47" s="166"/>
      <c r="E47" s="166"/>
      <c r="F47" s="166"/>
      <c r="G47" s="166"/>
      <c r="H47" s="166"/>
      <c r="I47" s="166"/>
      <c r="J47" s="177"/>
    </row>
    <row r="48" spans="1:11" x14ac:dyDescent="0.2">
      <c r="A48" s="174" t="s">
        <v>294</v>
      </c>
      <c r="B48" s="167"/>
      <c r="C48" s="166"/>
      <c r="D48" s="166"/>
      <c r="E48" s="166"/>
      <c r="F48" s="166"/>
      <c r="G48" s="166"/>
      <c r="H48" s="166"/>
      <c r="I48" s="166"/>
      <c r="J48" s="177"/>
    </row>
    <row r="49" spans="1:10" x14ac:dyDescent="0.2">
      <c r="A49" s="142" t="s">
        <v>291</v>
      </c>
      <c r="B49" s="167">
        <v>0</v>
      </c>
      <c r="C49" s="166">
        <v>40</v>
      </c>
      <c r="D49" s="166">
        <v>60</v>
      </c>
      <c r="E49" s="166">
        <v>0</v>
      </c>
      <c r="F49" s="166">
        <v>40</v>
      </c>
      <c r="G49" s="179">
        <v>60</v>
      </c>
      <c r="H49" s="166">
        <v>0</v>
      </c>
      <c r="I49" s="166">
        <v>40</v>
      </c>
      <c r="J49" s="177">
        <v>60</v>
      </c>
    </row>
    <row r="50" spans="1:10" x14ac:dyDescent="0.2">
      <c r="A50" s="142" t="s">
        <v>292</v>
      </c>
      <c r="B50" s="167">
        <v>0</v>
      </c>
      <c r="C50" s="166">
        <v>90</v>
      </c>
      <c r="D50" s="166">
        <v>10</v>
      </c>
      <c r="E50" s="166">
        <v>0</v>
      </c>
      <c r="F50" s="179">
        <v>90</v>
      </c>
      <c r="G50" s="179">
        <v>10</v>
      </c>
      <c r="H50" s="166">
        <v>0</v>
      </c>
      <c r="I50" s="166">
        <v>90</v>
      </c>
      <c r="J50" s="177">
        <v>10</v>
      </c>
    </row>
    <row r="51" spans="1:10" x14ac:dyDescent="0.2">
      <c r="A51" s="180" t="s">
        <v>293</v>
      </c>
      <c r="B51" s="181">
        <v>0</v>
      </c>
      <c r="C51" s="182">
        <v>90</v>
      </c>
      <c r="D51" s="182">
        <v>10</v>
      </c>
      <c r="E51" s="182">
        <v>0</v>
      </c>
      <c r="F51" s="183">
        <v>90</v>
      </c>
      <c r="G51" s="183">
        <v>10</v>
      </c>
      <c r="H51" s="182">
        <v>0</v>
      </c>
      <c r="I51" s="182">
        <v>90</v>
      </c>
      <c r="J51" s="184">
        <v>10</v>
      </c>
    </row>
    <row r="52" spans="1:10" x14ac:dyDescent="0.2">
      <c r="A52" s="40" t="s">
        <v>155</v>
      </c>
    </row>
    <row r="53" spans="1:10" x14ac:dyDescent="0.2">
      <c r="A53" s="139"/>
    </row>
    <row r="54" spans="1:10" x14ac:dyDescent="0.2">
      <c r="A54" s="185" t="s">
        <v>295</v>
      </c>
    </row>
    <row r="55" spans="1:10" x14ac:dyDescent="0.2">
      <c r="A55" s="92" t="s">
        <v>296</v>
      </c>
    </row>
    <row r="56" spans="1:10" x14ac:dyDescent="0.2">
      <c r="A56" s="92" t="s">
        <v>297</v>
      </c>
    </row>
    <row r="57" spans="1:10" x14ac:dyDescent="0.2">
      <c r="A57" s="92" t="s">
        <v>298</v>
      </c>
    </row>
    <row r="58" spans="1:10" x14ac:dyDescent="0.2">
      <c r="A58" s="92" t="s">
        <v>299</v>
      </c>
    </row>
    <row r="59" spans="1:10" x14ac:dyDescent="0.2">
      <c r="A59" s="186" t="s">
        <v>300</v>
      </c>
    </row>
  </sheetData>
  <mergeCells count="14">
    <mergeCell ref="B40:D40"/>
    <mergeCell ref="E40:G40"/>
    <mergeCell ref="H40:J40"/>
    <mergeCell ref="G3:G5"/>
    <mergeCell ref="H3:H5"/>
    <mergeCell ref="I3:I5"/>
    <mergeCell ref="J3:J5"/>
    <mergeCell ref="K3:K5"/>
    <mergeCell ref="L3:L5"/>
    <mergeCell ref="A1:B1"/>
    <mergeCell ref="C3:C5"/>
    <mergeCell ref="D3:D5"/>
    <mergeCell ref="E3:E5"/>
    <mergeCell ref="F3:F5"/>
  </mergeCells>
  <hyperlinks>
    <hyperlink ref="A1" location="Inhoud!A1" display="Home" xr:uid="{00000000-0004-0000-0C00-000000000000}"/>
    <hyperlink ref="A1:B1" location="Contents!A1" display="To table of contents" xr:uid="{00000000-0004-0000-0C00-000001000000}"/>
    <hyperlink ref="A59" r:id="rId1" display="Documentation' on the website of the Dutch Emission Registration." xr:uid="{00000000-0004-0000-0C00-000002000000}"/>
  </hyperlinks>
  <pageMargins left="0.70866141732283472" right="0.55118110236220474" top="0.44" bottom="0.45" header="0.32" footer="0.27"/>
  <pageSetup paperSize="9" scale="70" orientation="landscape" r:id="rId2"/>
  <headerFooter alignWithMargins="0">
    <oddHeader xml:space="preserve">&amp;R&amp;"Times New Roman,Vet"&amp;11
</oddHeader>
    <oddFooter>&amp;C&amp;12&amp;A</oddFooter>
  </headerFooter>
  <rowBreaks count="1" manualBreakCount="1">
    <brk id="37" max="16383" man="1"/>
  </rowBreaks>
  <customProperties>
    <customPr name="EpmWorksheetKeyString_GU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A1:D24"/>
  <sheetViews>
    <sheetView zoomScale="75" workbookViewId="0">
      <selection activeCell="A3" sqref="A3"/>
    </sheetView>
  </sheetViews>
  <sheetFormatPr defaultColWidth="9.28515625" defaultRowHeight="12.75" x14ac:dyDescent="0.2"/>
  <cols>
    <col min="1" max="1" width="15" style="187" customWidth="1"/>
    <col min="2" max="2" width="21.28515625" style="187" customWidth="1"/>
    <col min="3" max="3" width="23.28515625" style="187" customWidth="1"/>
    <col min="4" max="4" width="24.5703125" style="187" customWidth="1"/>
    <col min="5" max="6" width="11.7109375" style="187" customWidth="1"/>
    <col min="7" max="16384" width="9.28515625" style="187"/>
  </cols>
  <sheetData>
    <row r="1" spans="1:4" ht="30" customHeight="1" x14ac:dyDescent="0.2">
      <c r="A1" s="1417" t="s">
        <v>2</v>
      </c>
      <c r="B1" s="1417"/>
    </row>
    <row r="2" spans="1:4" ht="20.25" x14ac:dyDescent="0.3">
      <c r="A2" s="604" t="s">
        <v>1759</v>
      </c>
      <c r="B2" s="188"/>
    </row>
    <row r="3" spans="1:4" ht="14.25" x14ac:dyDescent="0.2">
      <c r="A3" s="189"/>
      <c r="B3" s="190"/>
      <c r="C3" s="191" t="s">
        <v>1095</v>
      </c>
      <c r="D3" s="192" t="s">
        <v>1096</v>
      </c>
    </row>
    <row r="4" spans="1:4" x14ac:dyDescent="0.2">
      <c r="A4" s="193"/>
      <c r="B4" s="194"/>
      <c r="C4" s="195" t="s">
        <v>301</v>
      </c>
      <c r="D4" s="194"/>
    </row>
    <row r="5" spans="1:4" x14ac:dyDescent="0.2">
      <c r="A5" s="196"/>
      <c r="B5" s="197"/>
      <c r="C5" s="198" t="s">
        <v>271</v>
      </c>
      <c r="D5" s="199" t="s">
        <v>302</v>
      </c>
    </row>
    <row r="6" spans="1:4" x14ac:dyDescent="0.2">
      <c r="A6" s="196"/>
      <c r="B6" s="197"/>
      <c r="C6" s="200"/>
      <c r="D6" s="197"/>
    </row>
    <row r="7" spans="1:4" x14ac:dyDescent="0.2">
      <c r="A7" s="201" t="s">
        <v>232</v>
      </c>
      <c r="B7" s="197"/>
      <c r="C7" s="200"/>
      <c r="D7" s="197"/>
    </row>
    <row r="8" spans="1:4" x14ac:dyDescent="0.2">
      <c r="A8" s="196"/>
      <c r="B8" s="197" t="s">
        <v>123</v>
      </c>
      <c r="C8" s="202">
        <v>8.5</v>
      </c>
      <c r="D8" s="203">
        <v>0.2</v>
      </c>
    </row>
    <row r="9" spans="1:4" x14ac:dyDescent="0.2">
      <c r="A9" s="196"/>
      <c r="B9" s="197" t="s">
        <v>175</v>
      </c>
      <c r="C9" s="204">
        <v>7</v>
      </c>
      <c r="D9" s="203">
        <v>0.2</v>
      </c>
    </row>
    <row r="10" spans="1:4" x14ac:dyDescent="0.2">
      <c r="A10" s="196"/>
      <c r="B10" s="197" t="s">
        <v>17</v>
      </c>
      <c r="C10" s="202">
        <v>6.5</v>
      </c>
      <c r="D10" s="203">
        <v>0.2</v>
      </c>
    </row>
    <row r="11" spans="1:4" x14ac:dyDescent="0.2">
      <c r="A11" s="201" t="s">
        <v>234</v>
      </c>
      <c r="B11" s="197"/>
      <c r="C11" s="202"/>
      <c r="D11" s="203"/>
    </row>
    <row r="12" spans="1:4" x14ac:dyDescent="0.2">
      <c r="A12" s="196"/>
      <c r="B12" s="197" t="s">
        <v>123</v>
      </c>
      <c r="C12" s="202">
        <v>10</v>
      </c>
      <c r="D12" s="203">
        <v>0.2</v>
      </c>
    </row>
    <row r="13" spans="1:4" x14ac:dyDescent="0.2">
      <c r="A13" s="196"/>
      <c r="B13" s="197" t="s">
        <v>175</v>
      </c>
      <c r="C13" s="202">
        <v>4.5</v>
      </c>
      <c r="D13" s="203">
        <v>0.2</v>
      </c>
    </row>
    <row r="14" spans="1:4" x14ac:dyDescent="0.2">
      <c r="A14" s="196"/>
      <c r="B14" s="197" t="s">
        <v>17</v>
      </c>
      <c r="C14" s="202">
        <v>9.5</v>
      </c>
      <c r="D14" s="203">
        <v>0.2</v>
      </c>
    </row>
    <row r="15" spans="1:4" x14ac:dyDescent="0.2">
      <c r="A15" s="196"/>
      <c r="B15" s="197"/>
      <c r="C15" s="202"/>
      <c r="D15" s="203"/>
    </row>
    <row r="16" spans="1:4" x14ac:dyDescent="0.2">
      <c r="A16" s="201" t="s">
        <v>236</v>
      </c>
      <c r="B16" s="197"/>
      <c r="C16" s="202">
        <v>6.5</v>
      </c>
      <c r="D16" s="205">
        <v>0.1</v>
      </c>
    </row>
    <row r="17" spans="1:4" x14ac:dyDescent="0.2">
      <c r="A17" s="201" t="s">
        <v>237</v>
      </c>
      <c r="B17" s="197"/>
      <c r="C17" s="204">
        <v>4</v>
      </c>
      <c r="D17" s="206">
        <v>6.6666666666666666E-2</v>
      </c>
    </row>
    <row r="18" spans="1:4" x14ac:dyDescent="0.2">
      <c r="A18" s="201"/>
      <c r="B18" s="197"/>
      <c r="C18" s="202"/>
      <c r="D18" s="203"/>
    </row>
    <row r="19" spans="1:4" x14ac:dyDescent="0.2">
      <c r="A19" s="201" t="s">
        <v>266</v>
      </c>
      <c r="B19" s="197"/>
      <c r="C19" s="202">
        <v>4.8</v>
      </c>
      <c r="D19" s="203">
        <v>0.2</v>
      </c>
    </row>
    <row r="20" spans="1:4" x14ac:dyDescent="0.2">
      <c r="A20" s="201" t="s">
        <v>303</v>
      </c>
      <c r="B20" s="197"/>
      <c r="C20" s="202">
        <v>40</v>
      </c>
      <c r="D20" s="203">
        <v>0.2</v>
      </c>
    </row>
    <row r="21" spans="1:4" x14ac:dyDescent="0.2">
      <c r="A21" s="201" t="s">
        <v>267</v>
      </c>
      <c r="B21" s="197"/>
      <c r="C21" s="202">
        <v>60</v>
      </c>
      <c r="D21" s="203">
        <v>0.2</v>
      </c>
    </row>
    <row r="22" spans="1:4" x14ac:dyDescent="0.2">
      <c r="A22" s="201" t="s">
        <v>304</v>
      </c>
      <c r="B22" s="197"/>
      <c r="C22" s="202">
        <v>45</v>
      </c>
      <c r="D22" s="203">
        <v>0.2</v>
      </c>
    </row>
    <row r="23" spans="1:4" x14ac:dyDescent="0.2">
      <c r="A23" s="207"/>
      <c r="B23" s="194"/>
      <c r="C23" s="208"/>
      <c r="D23" s="209"/>
    </row>
    <row r="24" spans="1:4" ht="14.25" x14ac:dyDescent="0.2">
      <c r="A24" s="210" t="s">
        <v>1097</v>
      </c>
    </row>
  </sheetData>
  <mergeCells count="1">
    <mergeCell ref="A1:B1"/>
  </mergeCells>
  <hyperlinks>
    <hyperlink ref="A1" location="Inhoud!A1" display="Home" xr:uid="{00000000-0004-0000-0D00-000000000000}"/>
    <hyperlink ref="A1:B1" location="Contents!A1" display="To table of contents" xr:uid="{00000000-0004-0000-0D00-000001000000}"/>
  </hyperlinks>
  <pageMargins left="0.75" right="0.75" top="1" bottom="1" header="0.5" footer="0.5"/>
  <pageSetup paperSize="9" scale="75" orientation="portrait" r:id="rId1"/>
  <headerFooter alignWithMargins="0"/>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A1:H20"/>
  <sheetViews>
    <sheetView zoomScale="82" zoomScaleNormal="82" zoomScaleSheetLayoutView="80" workbookViewId="0">
      <selection activeCell="A3" sqref="A3"/>
    </sheetView>
  </sheetViews>
  <sheetFormatPr defaultColWidth="9.28515625" defaultRowHeight="12.75" x14ac:dyDescent="0.2"/>
  <cols>
    <col min="1" max="1" width="33.42578125" style="187" customWidth="1"/>
    <col min="2" max="16384" width="9.28515625" style="187"/>
  </cols>
  <sheetData>
    <row r="1" spans="1:8" ht="27.75" customHeight="1" x14ac:dyDescent="0.2">
      <c r="A1" s="1417" t="s">
        <v>2</v>
      </c>
      <c r="B1" s="1417"/>
    </row>
    <row r="2" spans="1:8" ht="20.25" x14ac:dyDescent="0.3">
      <c r="A2" s="604" t="s">
        <v>1760</v>
      </c>
    </row>
    <row r="3" spans="1:8" x14ac:dyDescent="0.2">
      <c r="A3" s="189"/>
      <c r="B3" s="211" t="s">
        <v>206</v>
      </c>
      <c r="C3" s="212"/>
      <c r="D3" s="212"/>
      <c r="E3" s="212"/>
      <c r="F3" s="212"/>
      <c r="G3" s="212"/>
      <c r="H3" s="213"/>
    </row>
    <row r="4" spans="1:8" x14ac:dyDescent="0.2">
      <c r="A4" s="196"/>
      <c r="B4" s="1451" t="s">
        <v>305</v>
      </c>
      <c r="C4" s="189" t="s">
        <v>306</v>
      </c>
      <c r="D4" s="214" t="s">
        <v>307</v>
      </c>
      <c r="E4" s="212"/>
      <c r="F4" s="212"/>
      <c r="G4" s="212"/>
      <c r="H4" s="213"/>
    </row>
    <row r="5" spans="1:8" x14ac:dyDescent="0.2">
      <c r="A5" s="196"/>
      <c r="B5" s="1452"/>
      <c r="C5" s="196" t="s">
        <v>308</v>
      </c>
      <c r="D5" s="196" t="s">
        <v>306</v>
      </c>
      <c r="E5" s="200" t="s">
        <v>309</v>
      </c>
      <c r="F5" s="200" t="s">
        <v>310</v>
      </c>
      <c r="G5" s="200" t="s">
        <v>311</v>
      </c>
      <c r="H5" s="197" t="s">
        <v>312</v>
      </c>
    </row>
    <row r="6" spans="1:8" x14ac:dyDescent="0.2">
      <c r="A6" s="196"/>
      <c r="B6" s="1453"/>
      <c r="C6" s="196"/>
      <c r="D6" s="196"/>
      <c r="E6" s="200"/>
      <c r="F6" s="200"/>
      <c r="G6" s="200"/>
      <c r="H6" s="197" t="s">
        <v>308</v>
      </c>
    </row>
    <row r="7" spans="1:8" ht="14.25" x14ac:dyDescent="0.2">
      <c r="A7" s="189"/>
      <c r="B7" s="215" t="s">
        <v>313</v>
      </c>
      <c r="C7" s="216"/>
      <c r="D7" s="216"/>
      <c r="E7" s="216"/>
      <c r="F7" s="216"/>
      <c r="G7" s="216"/>
      <c r="H7" s="190"/>
    </row>
    <row r="8" spans="1:8" x14ac:dyDescent="0.2">
      <c r="A8" s="196"/>
      <c r="B8" s="196"/>
      <c r="C8" s="200"/>
      <c r="D8" s="200"/>
      <c r="E8" s="200"/>
      <c r="F8" s="200"/>
      <c r="G8" s="200"/>
      <c r="H8" s="197"/>
    </row>
    <row r="9" spans="1:8" x14ac:dyDescent="0.2">
      <c r="A9" s="196" t="s">
        <v>232</v>
      </c>
      <c r="B9" s="217">
        <v>0</v>
      </c>
      <c r="C9" s="218"/>
      <c r="D9" s="218">
        <v>60</v>
      </c>
      <c r="E9" s="218">
        <v>70</v>
      </c>
      <c r="F9" s="218">
        <v>80</v>
      </c>
      <c r="G9" s="218">
        <v>90</v>
      </c>
      <c r="H9" s="219">
        <v>100</v>
      </c>
    </row>
    <row r="10" spans="1:8" x14ac:dyDescent="0.2">
      <c r="A10" s="196" t="s">
        <v>236</v>
      </c>
      <c r="B10" s="217">
        <v>0.1</v>
      </c>
      <c r="C10" s="218">
        <v>50</v>
      </c>
      <c r="D10" s="218"/>
      <c r="E10" s="218"/>
      <c r="F10" s="218"/>
      <c r="G10" s="218"/>
      <c r="H10" s="219"/>
    </row>
    <row r="11" spans="1:8" x14ac:dyDescent="0.2">
      <c r="A11" s="196" t="s">
        <v>237</v>
      </c>
      <c r="B11" s="217">
        <v>15</v>
      </c>
      <c r="C11" s="218">
        <v>30</v>
      </c>
      <c r="D11" s="218"/>
      <c r="E11" s="218"/>
      <c r="F11" s="218"/>
      <c r="G11" s="218"/>
      <c r="H11" s="219"/>
    </row>
    <row r="12" spans="1:8" x14ac:dyDescent="0.2">
      <c r="A12" s="196" t="s">
        <v>314</v>
      </c>
      <c r="B12" s="217">
        <v>0</v>
      </c>
      <c r="C12" s="218">
        <v>100</v>
      </c>
      <c r="D12" s="218"/>
      <c r="E12" s="218"/>
      <c r="F12" s="218"/>
      <c r="G12" s="218"/>
      <c r="H12" s="219"/>
    </row>
    <row r="13" spans="1:8" x14ac:dyDescent="0.2">
      <c r="A13" s="196" t="s">
        <v>315</v>
      </c>
      <c r="B13" s="217">
        <v>50</v>
      </c>
      <c r="C13" s="218">
        <v>500</v>
      </c>
      <c r="D13" s="218"/>
      <c r="E13" s="218"/>
      <c r="F13" s="218"/>
      <c r="G13" s="218"/>
      <c r="H13" s="219"/>
    </row>
    <row r="14" spans="1:8" x14ac:dyDescent="0.2">
      <c r="A14" s="193"/>
      <c r="B14" s="193"/>
      <c r="C14" s="220"/>
      <c r="D14" s="220"/>
      <c r="E14" s="220"/>
      <c r="F14" s="220"/>
      <c r="G14" s="220"/>
      <c r="H14" s="194"/>
    </row>
    <row r="15" spans="1:8" ht="14.25" x14ac:dyDescent="0.2">
      <c r="A15" s="210" t="s">
        <v>316</v>
      </c>
    </row>
    <row r="17" spans="1:1" x14ac:dyDescent="0.2">
      <c r="A17" s="185" t="s">
        <v>295</v>
      </c>
    </row>
    <row r="18" spans="1:1" x14ac:dyDescent="0.2">
      <c r="A18" s="92" t="s">
        <v>317</v>
      </c>
    </row>
    <row r="19" spans="1:1" x14ac:dyDescent="0.2">
      <c r="A19" s="92" t="s">
        <v>318</v>
      </c>
    </row>
    <row r="20" spans="1:1" x14ac:dyDescent="0.2">
      <c r="A20" s="186" t="s">
        <v>300</v>
      </c>
    </row>
  </sheetData>
  <mergeCells count="2">
    <mergeCell ref="A1:B1"/>
    <mergeCell ref="B4:B6"/>
  </mergeCells>
  <hyperlinks>
    <hyperlink ref="A20" r:id="rId1" display="Documentation' on the website of the Dutch Emission Registration." xr:uid="{00000000-0004-0000-0E00-000000000000}"/>
    <hyperlink ref="A1" location="Inhoud!A1" display="Home" xr:uid="{00000000-0004-0000-0E00-000001000000}"/>
    <hyperlink ref="A1:B1" location="Contents!A1" display="To table of contents" xr:uid="{00000000-0004-0000-0E00-000002000000}"/>
  </hyperlinks>
  <pageMargins left="0.75" right="0.75" top="1" bottom="1" header="0.5" footer="0.5"/>
  <pageSetup paperSize="9" scale="75" orientation="portrait" r:id="rId2"/>
  <headerFooter alignWithMargins="0"/>
  <customProperties>
    <customPr name="EpmWorksheetKeyString_GUID" r:id="rId3"/>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pageSetUpPr fitToPage="1"/>
  </sheetPr>
  <dimension ref="A1:E66"/>
  <sheetViews>
    <sheetView zoomScale="80" zoomScaleNormal="80" workbookViewId="0">
      <selection sqref="A1:C1"/>
    </sheetView>
  </sheetViews>
  <sheetFormatPr defaultColWidth="14.140625" defaultRowHeight="12.75" x14ac:dyDescent="0.2"/>
  <cols>
    <col min="1" max="1" width="23.140625" style="124" customWidth="1"/>
    <col min="2" max="5" width="14.85546875" style="123" customWidth="1"/>
    <col min="6" max="16384" width="14.140625" style="124"/>
  </cols>
  <sheetData>
    <row r="1" spans="1:5" ht="30.75" customHeight="1" x14ac:dyDescent="0.2">
      <c r="A1" s="1417" t="s">
        <v>2</v>
      </c>
      <c r="B1" s="1417"/>
      <c r="C1" s="1417"/>
    </row>
    <row r="2" spans="1:5" ht="20.25" x14ac:dyDescent="0.3">
      <c r="A2" s="605" t="s">
        <v>1761</v>
      </c>
      <c r="B2" s="221"/>
      <c r="C2" s="221"/>
    </row>
    <row r="3" spans="1:5" ht="15.75" x14ac:dyDescent="0.25">
      <c r="A3" s="222"/>
      <c r="B3" s="1454" t="s">
        <v>319</v>
      </c>
      <c r="C3" s="1455"/>
      <c r="D3" s="1456"/>
      <c r="E3" s="129" t="s">
        <v>320</v>
      </c>
    </row>
    <row r="4" spans="1:5" x14ac:dyDescent="0.2">
      <c r="A4" s="223"/>
      <c r="B4" s="224" t="s">
        <v>8</v>
      </c>
      <c r="C4" s="224" t="s">
        <v>13</v>
      </c>
      <c r="D4" s="224" t="s">
        <v>17</v>
      </c>
      <c r="E4" s="225" t="s">
        <v>321</v>
      </c>
    </row>
    <row r="5" spans="1:5" x14ac:dyDescent="0.2">
      <c r="A5" s="137"/>
      <c r="B5" s="226" t="s">
        <v>322</v>
      </c>
      <c r="C5" s="134"/>
      <c r="D5" s="134"/>
      <c r="E5" s="227"/>
    </row>
    <row r="6" spans="1:5" ht="10.9" customHeight="1" x14ac:dyDescent="0.2">
      <c r="A6" s="137"/>
      <c r="B6" s="137"/>
      <c r="C6" s="138"/>
      <c r="D6" s="138"/>
      <c r="E6" s="227"/>
    </row>
    <row r="7" spans="1:5" x14ac:dyDescent="0.2">
      <c r="A7" s="141" t="s">
        <v>323</v>
      </c>
      <c r="B7" s="228">
        <v>8.4</v>
      </c>
      <c r="C7" s="229">
        <v>2.2999999999999998</v>
      </c>
      <c r="D7" s="230">
        <v>0</v>
      </c>
      <c r="E7" s="231">
        <v>1.6499999999999995</v>
      </c>
    </row>
    <row r="8" spans="1:5" x14ac:dyDescent="0.2">
      <c r="A8" s="232" t="s">
        <v>324</v>
      </c>
      <c r="B8" s="228">
        <v>0.28999999999999998</v>
      </c>
      <c r="C8" s="229">
        <v>2.5000000000000001E-2</v>
      </c>
      <c r="D8" s="230">
        <v>0</v>
      </c>
      <c r="E8" s="231">
        <v>9.5925000000000011</v>
      </c>
    </row>
    <row r="9" spans="1:5" x14ac:dyDescent="0.2">
      <c r="A9" s="141" t="s">
        <v>325</v>
      </c>
      <c r="B9" s="228">
        <v>4</v>
      </c>
      <c r="C9" s="229">
        <v>7.3</v>
      </c>
      <c r="D9" s="230">
        <v>0</v>
      </c>
      <c r="E9" s="233">
        <v>25.95</v>
      </c>
    </row>
    <row r="10" spans="1:5" x14ac:dyDescent="0.2">
      <c r="A10" s="141" t="s">
        <v>326</v>
      </c>
      <c r="B10" s="228">
        <v>6.4</v>
      </c>
      <c r="C10" s="229">
        <v>12</v>
      </c>
      <c r="D10" s="230">
        <v>0</v>
      </c>
      <c r="E10" s="233">
        <v>13.8</v>
      </c>
    </row>
    <row r="11" spans="1:5" x14ac:dyDescent="0.2">
      <c r="A11" s="232" t="s">
        <v>327</v>
      </c>
      <c r="B11" s="228">
        <v>0.94</v>
      </c>
      <c r="C11" s="229">
        <v>0.05</v>
      </c>
      <c r="D11" s="230">
        <v>0</v>
      </c>
      <c r="E11" s="233">
        <v>10.405000000000001</v>
      </c>
    </row>
    <row r="12" spans="1:5" x14ac:dyDescent="0.2">
      <c r="A12" s="232" t="s">
        <v>328</v>
      </c>
      <c r="B12" s="228">
        <v>0.19</v>
      </c>
      <c r="C12" s="229">
        <v>0.05</v>
      </c>
      <c r="D12" s="230">
        <v>0</v>
      </c>
      <c r="E12" s="231">
        <v>3.0000000000000006E-2</v>
      </c>
    </row>
    <row r="13" spans="1:5" x14ac:dyDescent="0.2">
      <c r="A13" s="232" t="s">
        <v>329</v>
      </c>
      <c r="B13" s="228">
        <v>36</v>
      </c>
      <c r="C13" s="229">
        <v>19</v>
      </c>
      <c r="D13" s="230">
        <v>0</v>
      </c>
      <c r="E13" s="234">
        <v>1923</v>
      </c>
    </row>
    <row r="14" spans="1:5" x14ac:dyDescent="0.2">
      <c r="A14" s="232" t="s">
        <v>330</v>
      </c>
      <c r="B14" s="228">
        <v>0.3</v>
      </c>
      <c r="C14" s="229">
        <v>0.05</v>
      </c>
      <c r="D14" s="230">
        <v>0</v>
      </c>
      <c r="E14" s="231">
        <v>2.5000000000000001E-2</v>
      </c>
    </row>
    <row r="15" spans="1:5" x14ac:dyDescent="0.2">
      <c r="A15" s="141" t="s">
        <v>331</v>
      </c>
      <c r="B15" s="228">
        <v>1.5</v>
      </c>
      <c r="C15" s="229">
        <v>0.15</v>
      </c>
      <c r="D15" s="230">
        <v>0</v>
      </c>
      <c r="E15" s="233">
        <v>41.825000000000003</v>
      </c>
    </row>
    <row r="16" spans="1:5" x14ac:dyDescent="0.2">
      <c r="A16" s="141"/>
      <c r="B16" s="235"/>
      <c r="C16" s="230"/>
      <c r="D16" s="230"/>
      <c r="E16" s="236"/>
    </row>
    <row r="17" spans="1:5" x14ac:dyDescent="0.2">
      <c r="A17" s="232" t="s">
        <v>332</v>
      </c>
      <c r="B17" s="235">
        <v>58.019999999999996</v>
      </c>
      <c r="C17" s="230">
        <v>40.924999999999997</v>
      </c>
      <c r="D17" s="230"/>
      <c r="E17" s="234">
        <v>2026.2775000000001</v>
      </c>
    </row>
    <row r="18" spans="1:5" x14ac:dyDescent="0.2">
      <c r="A18" s="152"/>
      <c r="B18" s="237"/>
      <c r="C18" s="238"/>
      <c r="D18" s="238"/>
      <c r="E18" s="239"/>
    </row>
    <row r="19" spans="1:5" x14ac:dyDescent="0.2">
      <c r="A19" s="124" t="s">
        <v>333</v>
      </c>
    </row>
    <row r="20" spans="1:5" x14ac:dyDescent="0.2">
      <c r="A20" s="240" t="s">
        <v>334</v>
      </c>
    </row>
    <row r="21" spans="1:5" x14ac:dyDescent="0.2">
      <c r="A21" s="124" t="s">
        <v>335</v>
      </c>
    </row>
    <row r="22" spans="1:5" x14ac:dyDescent="0.2">
      <c r="A22" s="92"/>
    </row>
    <row r="23" spans="1:5" x14ac:dyDescent="0.2">
      <c r="A23" s="186" t="s">
        <v>300</v>
      </c>
    </row>
    <row r="24" spans="1:5" x14ac:dyDescent="0.2">
      <c r="A24" s="241"/>
    </row>
    <row r="25" spans="1:5" ht="20.25" x14ac:dyDescent="0.3">
      <c r="A25" s="606" t="s">
        <v>1762</v>
      </c>
      <c r="B25" s="159"/>
      <c r="C25" s="159"/>
      <c r="D25" s="159"/>
      <c r="E25" s="159"/>
    </row>
    <row r="26" spans="1:5" x14ac:dyDescent="0.2">
      <c r="A26" s="242"/>
      <c r="B26" s="1457" t="s">
        <v>336</v>
      </c>
      <c r="C26" s="1458"/>
      <c r="D26" s="243" t="s">
        <v>337</v>
      </c>
      <c r="E26" s="243" t="s">
        <v>338</v>
      </c>
    </row>
    <row r="27" spans="1:5" x14ac:dyDescent="0.2">
      <c r="A27" s="244"/>
      <c r="B27" s="245" t="s">
        <v>339</v>
      </c>
      <c r="C27" s="245" t="s">
        <v>340</v>
      </c>
      <c r="D27" s="246" t="s">
        <v>341</v>
      </c>
      <c r="E27" s="246" t="s">
        <v>341</v>
      </c>
    </row>
    <row r="28" spans="1:5" x14ac:dyDescent="0.2">
      <c r="A28" s="247"/>
      <c r="B28" s="248" t="s">
        <v>342</v>
      </c>
      <c r="C28" s="248" t="s">
        <v>342</v>
      </c>
      <c r="D28" s="249"/>
      <c r="E28" s="249"/>
    </row>
    <row r="29" spans="1:5" x14ac:dyDescent="0.2">
      <c r="A29" s="242"/>
      <c r="B29" s="250" t="s">
        <v>343</v>
      </c>
      <c r="C29" s="251"/>
      <c r="D29" s="250"/>
      <c r="E29" s="252"/>
    </row>
    <row r="30" spans="1:5" x14ac:dyDescent="0.2">
      <c r="A30" s="253" t="s">
        <v>344</v>
      </c>
      <c r="B30" s="254"/>
      <c r="C30" s="255"/>
      <c r="D30" s="256">
        <v>0.96</v>
      </c>
      <c r="E30" s="257"/>
    </row>
    <row r="31" spans="1:5" x14ac:dyDescent="0.2">
      <c r="A31" s="253" t="s">
        <v>345</v>
      </c>
      <c r="B31" s="254"/>
      <c r="C31" s="255"/>
      <c r="D31" s="256">
        <v>0.84</v>
      </c>
      <c r="E31" s="257"/>
    </row>
    <row r="32" spans="1:5" x14ac:dyDescent="0.2">
      <c r="A32" s="253" t="s">
        <v>330</v>
      </c>
      <c r="B32" s="258">
        <v>1E-4</v>
      </c>
      <c r="C32" s="258">
        <v>1E-4</v>
      </c>
      <c r="D32" s="259" t="s">
        <v>121</v>
      </c>
      <c r="E32" s="260">
        <v>0</v>
      </c>
    </row>
    <row r="33" spans="1:5" x14ac:dyDescent="0.2">
      <c r="A33" s="253" t="s">
        <v>324</v>
      </c>
      <c r="B33" s="261">
        <v>2.0000000000000001E-4</v>
      </c>
      <c r="C33" s="261">
        <v>2.0000000000000001E-4</v>
      </c>
      <c r="D33" s="262">
        <v>1E-3</v>
      </c>
      <c r="E33" s="263">
        <v>1E-4</v>
      </c>
    </row>
    <row r="34" spans="1:5" x14ac:dyDescent="0.2">
      <c r="A34" s="253" t="s">
        <v>326</v>
      </c>
      <c r="B34" s="261">
        <v>4.0000000000000002E-4</v>
      </c>
      <c r="C34" s="261">
        <v>4.0000000000000002E-4</v>
      </c>
      <c r="D34" s="264">
        <v>0.37</v>
      </c>
      <c r="E34" s="263">
        <v>4.0000000000000001E-3</v>
      </c>
    </row>
    <row r="35" spans="1:5" x14ac:dyDescent="0.2">
      <c r="A35" s="253" t="s">
        <v>346</v>
      </c>
      <c r="B35" s="261"/>
      <c r="C35" s="261"/>
      <c r="D35" s="265">
        <v>68</v>
      </c>
      <c r="E35" s="263"/>
    </row>
    <row r="36" spans="1:5" x14ac:dyDescent="0.2">
      <c r="A36" s="253" t="s">
        <v>325</v>
      </c>
      <c r="B36" s="261">
        <v>4.9000000000000002E-2</v>
      </c>
      <c r="C36" s="261">
        <v>4.9000000000000002E-2</v>
      </c>
      <c r="D36" s="264">
        <v>3.8</v>
      </c>
      <c r="E36" s="263">
        <v>1.1999999999999999E-3</v>
      </c>
    </row>
    <row r="37" spans="1:5" x14ac:dyDescent="0.2">
      <c r="A37" s="253" t="s">
        <v>331</v>
      </c>
      <c r="B37" s="266">
        <v>1.6E-2</v>
      </c>
      <c r="C37" s="266">
        <v>1.6E-2</v>
      </c>
      <c r="D37" s="264">
        <v>0.04</v>
      </c>
      <c r="E37" s="263">
        <v>1.5E-3</v>
      </c>
    </row>
    <row r="38" spans="1:5" x14ac:dyDescent="0.2">
      <c r="A38" s="253" t="s">
        <v>347</v>
      </c>
      <c r="B38" s="266"/>
      <c r="C38" s="266"/>
      <c r="D38" s="264">
        <v>0.51</v>
      </c>
      <c r="E38" s="263"/>
    </row>
    <row r="39" spans="1:5" x14ac:dyDescent="0.2">
      <c r="A39" s="253" t="s">
        <v>348</v>
      </c>
      <c r="B39" s="261"/>
      <c r="C39" s="261"/>
      <c r="D39" s="264">
        <v>0.28999999999999998</v>
      </c>
      <c r="E39" s="263"/>
    </row>
    <row r="40" spans="1:5" x14ac:dyDescent="0.2">
      <c r="A40" s="253" t="s">
        <v>327</v>
      </c>
      <c r="B40" s="261">
        <v>5.0000000000000001E-3</v>
      </c>
      <c r="C40" s="261">
        <v>5.0000000000000001E-3</v>
      </c>
      <c r="D40" s="264">
        <v>0.09</v>
      </c>
      <c r="E40" s="263">
        <v>2E-3</v>
      </c>
    </row>
    <row r="41" spans="1:5" x14ac:dyDescent="0.2">
      <c r="A41" s="253" t="s">
        <v>349</v>
      </c>
      <c r="B41" s="261"/>
      <c r="C41" s="261"/>
      <c r="D41" s="264">
        <v>1.1000000000000001</v>
      </c>
      <c r="E41" s="263"/>
    </row>
    <row r="42" spans="1:5" x14ac:dyDescent="0.2">
      <c r="A42" s="253" t="s">
        <v>350</v>
      </c>
      <c r="B42" s="261"/>
      <c r="C42" s="261"/>
      <c r="D42" s="264">
        <v>0.3</v>
      </c>
      <c r="E42" s="263"/>
    </row>
    <row r="43" spans="1:5" x14ac:dyDescent="0.2">
      <c r="A43" s="253" t="s">
        <v>329</v>
      </c>
      <c r="B43" s="261">
        <v>1.2</v>
      </c>
      <c r="C43" s="261">
        <v>2.2999999999999998</v>
      </c>
      <c r="D43" s="264">
        <v>1.5</v>
      </c>
      <c r="E43" s="263">
        <v>3.5000000000000001E-3</v>
      </c>
    </row>
    <row r="44" spans="1:5" x14ac:dyDescent="0.2">
      <c r="A44" s="253" t="s">
        <v>328</v>
      </c>
      <c r="B44" s="266">
        <v>2E-3</v>
      </c>
      <c r="C44" s="266">
        <v>2E-3</v>
      </c>
      <c r="D44" s="264" t="s">
        <v>121</v>
      </c>
      <c r="E44" s="260">
        <v>0</v>
      </c>
    </row>
    <row r="45" spans="1:5" x14ac:dyDescent="0.2">
      <c r="A45" s="253" t="s">
        <v>351</v>
      </c>
      <c r="D45" s="123">
        <v>1.9</v>
      </c>
      <c r="E45" s="257"/>
    </row>
    <row r="46" spans="1:5" x14ac:dyDescent="0.2">
      <c r="A46" s="253" t="s">
        <v>352</v>
      </c>
      <c r="D46" s="123">
        <v>0.06</v>
      </c>
      <c r="E46" s="257"/>
    </row>
    <row r="47" spans="1:5" x14ac:dyDescent="0.2">
      <c r="A47" s="253" t="s">
        <v>353</v>
      </c>
      <c r="B47" s="266">
        <v>1E-4</v>
      </c>
      <c r="C47" s="266">
        <v>1E-4</v>
      </c>
      <c r="D47" s="264">
        <v>0.1</v>
      </c>
      <c r="E47" s="260">
        <v>0</v>
      </c>
    </row>
    <row r="48" spans="1:5" x14ac:dyDescent="0.2">
      <c r="A48" s="253" t="s">
        <v>354</v>
      </c>
      <c r="B48" s="266"/>
      <c r="C48" s="266"/>
      <c r="D48" s="264">
        <v>0.38</v>
      </c>
      <c r="E48" s="260"/>
    </row>
    <row r="49" spans="1:5" x14ac:dyDescent="0.2">
      <c r="A49" s="253" t="s">
        <v>355</v>
      </c>
      <c r="B49" s="266"/>
      <c r="C49" s="266"/>
      <c r="D49" s="267">
        <v>1</v>
      </c>
      <c r="E49" s="260"/>
    </row>
    <row r="50" spans="1:5" x14ac:dyDescent="0.2">
      <c r="A50" s="268" t="s">
        <v>356</v>
      </c>
      <c r="B50" s="269"/>
      <c r="C50" s="270"/>
      <c r="D50" s="271">
        <v>11</v>
      </c>
      <c r="E50" s="272"/>
    </row>
    <row r="52" spans="1:5" ht="20.25" x14ac:dyDescent="0.3">
      <c r="A52" s="606" t="s">
        <v>1763</v>
      </c>
      <c r="B52" s="5"/>
      <c r="C52" s="5"/>
      <c r="D52" s="5"/>
    </row>
    <row r="53" spans="1:5" ht="38.25" x14ac:dyDescent="0.2">
      <c r="A53" s="273"/>
      <c r="B53" s="274" t="s">
        <v>357</v>
      </c>
      <c r="C53" s="275" t="s">
        <v>358</v>
      </c>
      <c r="D53" s="276" t="s">
        <v>359</v>
      </c>
    </row>
    <row r="54" spans="1:5" x14ac:dyDescent="0.2">
      <c r="A54" s="277"/>
      <c r="B54" s="278" t="s">
        <v>203</v>
      </c>
      <c r="C54" s="1459" t="s">
        <v>360</v>
      </c>
      <c r="D54" s="1460"/>
    </row>
    <row r="55" spans="1:5" x14ac:dyDescent="0.2">
      <c r="A55" s="279" t="s">
        <v>361</v>
      </c>
      <c r="B55" s="185">
        <v>0</v>
      </c>
      <c r="C55" s="185">
        <v>1.1528000000000001E-4</v>
      </c>
      <c r="D55" s="280">
        <v>3.6910000000000004E-5</v>
      </c>
    </row>
    <row r="56" spans="1:5" x14ac:dyDescent="0.2">
      <c r="A56" s="281">
        <v>2011</v>
      </c>
      <c r="B56" s="185">
        <v>20</v>
      </c>
      <c r="C56" s="185">
        <v>9.2224000000000017E-5</v>
      </c>
      <c r="D56" s="280">
        <v>2.9528000000000006E-5</v>
      </c>
    </row>
    <row r="57" spans="1:5" x14ac:dyDescent="0.2">
      <c r="A57" s="281">
        <v>2012</v>
      </c>
      <c r="B57" s="185">
        <v>50</v>
      </c>
      <c r="C57" s="185">
        <v>5.7640000000000004E-5</v>
      </c>
      <c r="D57" s="280">
        <v>1.8455000000000002E-5</v>
      </c>
    </row>
    <row r="58" spans="1:5" x14ac:dyDescent="0.2">
      <c r="A58" s="281">
        <v>2013</v>
      </c>
      <c r="B58" s="185">
        <v>70</v>
      </c>
      <c r="C58" s="185">
        <v>3.4584E-5</v>
      </c>
      <c r="D58" s="280">
        <v>1.1073000000000001E-5</v>
      </c>
    </row>
    <row r="59" spans="1:5" x14ac:dyDescent="0.2">
      <c r="A59" s="281">
        <v>2014</v>
      </c>
      <c r="B59" s="185">
        <v>80</v>
      </c>
      <c r="C59" s="185">
        <v>2.3056000000000004E-5</v>
      </c>
      <c r="D59" s="280">
        <v>7.3820000000000015E-6</v>
      </c>
    </row>
    <row r="60" spans="1:5" x14ac:dyDescent="0.2">
      <c r="A60" s="279" t="s">
        <v>362</v>
      </c>
      <c r="B60" s="185">
        <v>90</v>
      </c>
      <c r="C60" s="185">
        <v>1.1528000000000002E-5</v>
      </c>
      <c r="D60" s="280">
        <v>3.6910000000000007E-6</v>
      </c>
    </row>
    <row r="61" spans="1:5" x14ac:dyDescent="0.2">
      <c r="A61" s="282"/>
      <c r="B61" s="10"/>
      <c r="C61" s="10"/>
      <c r="D61" s="90"/>
    </row>
    <row r="62" spans="1:5" x14ac:dyDescent="0.2">
      <c r="A62" s="185" t="s">
        <v>295</v>
      </c>
    </row>
    <row r="63" spans="1:5" x14ac:dyDescent="0.2">
      <c r="A63" s="92" t="s">
        <v>296</v>
      </c>
    </row>
    <row r="64" spans="1:5" s="123" customFormat="1" ht="42.75" customHeight="1" x14ac:dyDescent="0.2">
      <c r="A64" s="1461" t="s">
        <v>363</v>
      </c>
      <c r="B64" s="1462"/>
      <c r="C64" s="1462"/>
      <c r="D64" s="1462"/>
    </row>
    <row r="65" spans="1:1" s="123" customFormat="1" x14ac:dyDescent="0.2">
      <c r="A65" s="92" t="s">
        <v>298</v>
      </c>
    </row>
    <row r="66" spans="1:1" s="123" customFormat="1" x14ac:dyDescent="0.2">
      <c r="A66" s="186" t="s">
        <v>300</v>
      </c>
    </row>
  </sheetData>
  <mergeCells count="5">
    <mergeCell ref="B3:D3"/>
    <mergeCell ref="B26:C26"/>
    <mergeCell ref="C54:D54"/>
    <mergeCell ref="A64:D64"/>
    <mergeCell ref="A1:C1"/>
  </mergeCells>
  <hyperlinks>
    <hyperlink ref="A1" location="Inhoud!A1" display="Home" xr:uid="{00000000-0004-0000-0F00-000000000000}"/>
    <hyperlink ref="A1:B1" location="Contents!A1" display="To table of contents" xr:uid="{00000000-0004-0000-0F00-000001000000}"/>
    <hyperlink ref="A23" r:id="rId1" display="Documentation' on the website of the Dutch Emission Registration." xr:uid="{00000000-0004-0000-0F00-000002000000}"/>
    <hyperlink ref="A66" r:id="rId2" display="Documentation' on the website of the Dutch Emission Registration." xr:uid="{00000000-0004-0000-0F00-000003000000}"/>
  </hyperlinks>
  <pageMargins left="0.70866141732283472" right="0.55118110236220474" top="0.66" bottom="0.81" header="0.44" footer="0.51181102362204722"/>
  <pageSetup paperSize="9" scale="64" orientation="portrait" r:id="rId3"/>
  <headerFooter alignWithMargins="0">
    <oddHeader xml:space="preserve">&amp;R&amp;"Times New Roman,Vet"&amp;11
</oddHeader>
    <oddFooter>&amp;C&amp;12&amp;A</oddFooter>
  </headerFooter>
  <customProperties>
    <customPr name="EpmWorksheetKeyString_GUID" r:id="rId4"/>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A1:G49"/>
  <sheetViews>
    <sheetView zoomScale="75" workbookViewId="0">
      <selection activeCell="A2" sqref="A2"/>
    </sheetView>
  </sheetViews>
  <sheetFormatPr defaultColWidth="9.28515625" defaultRowHeight="12.75" x14ac:dyDescent="0.2"/>
  <cols>
    <col min="1" max="1" width="5.7109375" style="187" customWidth="1"/>
    <col min="2" max="2" width="15.7109375" style="187" customWidth="1"/>
    <col min="3" max="3" width="2.5703125" style="187" customWidth="1"/>
    <col min="4" max="4" width="15.7109375" style="187" customWidth="1"/>
    <col min="5" max="5" width="2.7109375" style="187" customWidth="1"/>
    <col min="6" max="6" width="15.7109375" style="187" customWidth="1"/>
    <col min="7" max="7" width="2.5703125" style="187" customWidth="1"/>
    <col min="8" max="8" width="11.140625" style="187" customWidth="1"/>
    <col min="9" max="16384" width="9.28515625" style="187"/>
  </cols>
  <sheetData>
    <row r="1" spans="1:7" ht="31.5" customHeight="1" x14ac:dyDescent="0.2">
      <c r="A1" s="1417" t="s">
        <v>2</v>
      </c>
      <c r="B1" s="1417"/>
      <c r="C1" s="1417"/>
      <c r="D1" s="1417"/>
      <c r="E1" s="1417"/>
    </row>
    <row r="2" spans="1:7" ht="20.25" x14ac:dyDescent="0.3">
      <c r="A2" s="607" t="s">
        <v>1764</v>
      </c>
      <c r="B2" s="283"/>
      <c r="C2" s="283"/>
      <c r="D2" s="283"/>
      <c r="E2" s="283"/>
      <c r="F2" s="283"/>
    </row>
    <row r="3" spans="1:7" x14ac:dyDescent="0.2">
      <c r="A3" s="284"/>
      <c r="B3" s="285" t="s">
        <v>364</v>
      </c>
      <c r="C3" s="286"/>
      <c r="D3" s="1463" t="s">
        <v>365</v>
      </c>
      <c r="E3" s="1464"/>
      <c r="F3" s="1464"/>
      <c r="G3" s="1465"/>
    </row>
    <row r="4" spans="1:7" x14ac:dyDescent="0.2">
      <c r="A4" s="287"/>
      <c r="B4" s="288" t="s">
        <v>366</v>
      </c>
      <c r="C4" s="289"/>
      <c r="D4" s="290" t="s">
        <v>366</v>
      </c>
      <c r="E4" s="291"/>
      <c r="F4" s="291" t="s">
        <v>367</v>
      </c>
      <c r="G4" s="190"/>
    </row>
    <row r="5" spans="1:7" x14ac:dyDescent="0.2">
      <c r="A5" s="292"/>
      <c r="B5" s="293"/>
      <c r="C5" s="294"/>
      <c r="D5" s="294"/>
      <c r="E5" s="295"/>
      <c r="F5" s="295" t="s">
        <v>368</v>
      </c>
      <c r="G5" s="194"/>
    </row>
    <row r="6" spans="1:7" x14ac:dyDescent="0.2">
      <c r="A6" s="189"/>
      <c r="B6" s="215" t="s">
        <v>369</v>
      </c>
      <c r="C6" s="296"/>
      <c r="D6" s="198" t="s">
        <v>370</v>
      </c>
      <c r="E6" s="199"/>
      <c r="F6" s="198"/>
      <c r="G6" s="197"/>
    </row>
    <row r="7" spans="1:7" x14ac:dyDescent="0.2">
      <c r="A7" s="196"/>
      <c r="B7" s="189"/>
      <c r="C7" s="190"/>
      <c r="D7" s="216"/>
      <c r="E7" s="190"/>
      <c r="F7" s="216"/>
      <c r="G7" s="190"/>
    </row>
    <row r="8" spans="1:7" ht="14.25" x14ac:dyDescent="0.2">
      <c r="A8" s="297">
        <v>1980</v>
      </c>
      <c r="B8" s="298">
        <v>0.36</v>
      </c>
      <c r="C8" s="299" t="s">
        <v>371</v>
      </c>
      <c r="D8" s="202">
        <v>240</v>
      </c>
      <c r="E8" s="300" t="s">
        <v>205</v>
      </c>
      <c r="F8" s="298">
        <v>3300</v>
      </c>
      <c r="G8" s="300" t="s">
        <v>372</v>
      </c>
    </row>
    <row r="9" spans="1:7" ht="14.25" x14ac:dyDescent="0.2">
      <c r="A9" s="297">
        <v>1985</v>
      </c>
      <c r="B9" s="298">
        <v>0.36</v>
      </c>
      <c r="C9" s="299" t="s">
        <v>371</v>
      </c>
      <c r="D9" s="202">
        <v>240</v>
      </c>
      <c r="E9" s="300" t="s">
        <v>205</v>
      </c>
      <c r="F9" s="298">
        <v>2000</v>
      </c>
      <c r="G9" s="300" t="s">
        <v>372</v>
      </c>
    </row>
    <row r="10" spans="1:7" ht="14.25" x14ac:dyDescent="0.2">
      <c r="A10" s="297">
        <v>1990</v>
      </c>
      <c r="B10" s="301">
        <v>7.1300000000000002E-2</v>
      </c>
      <c r="C10" s="299" t="s">
        <v>371</v>
      </c>
      <c r="D10" s="202">
        <v>240</v>
      </c>
      <c r="E10" s="300" t="s">
        <v>373</v>
      </c>
      <c r="F10" s="298">
        <v>1780</v>
      </c>
      <c r="G10" s="300" t="s">
        <v>372</v>
      </c>
    </row>
    <row r="11" spans="1:7" ht="14.25" x14ac:dyDescent="0.2">
      <c r="A11" s="297">
        <v>1991</v>
      </c>
      <c r="B11" s="301">
        <v>5.6800000000000003E-2</v>
      </c>
      <c r="C11" s="299" t="s">
        <v>371</v>
      </c>
      <c r="D11" s="202">
        <v>210</v>
      </c>
      <c r="E11" s="300" t="s">
        <v>263</v>
      </c>
      <c r="F11" s="298">
        <v>1800</v>
      </c>
      <c r="G11" s="300" t="s">
        <v>372</v>
      </c>
    </row>
    <row r="12" spans="1:7" ht="14.25" x14ac:dyDescent="0.2">
      <c r="A12" s="297">
        <v>1992</v>
      </c>
      <c r="B12" s="301">
        <v>4.2439999999999999E-2</v>
      </c>
      <c r="C12" s="299" t="s">
        <v>371</v>
      </c>
      <c r="D12" s="202">
        <v>190</v>
      </c>
      <c r="E12" s="300" t="s">
        <v>263</v>
      </c>
      <c r="F12" s="298">
        <v>1800</v>
      </c>
      <c r="G12" s="300" t="s">
        <v>372</v>
      </c>
    </row>
    <row r="13" spans="1:7" ht="14.25" x14ac:dyDescent="0.2">
      <c r="A13" s="297">
        <v>1993</v>
      </c>
      <c r="B13" s="301">
        <v>3.5500000000000004E-2</v>
      </c>
      <c r="C13" s="299" t="s">
        <v>371</v>
      </c>
      <c r="D13" s="202">
        <v>160</v>
      </c>
      <c r="E13" s="300" t="s">
        <v>263</v>
      </c>
      <c r="F13" s="298">
        <v>1800</v>
      </c>
      <c r="G13" s="300" t="s">
        <v>372</v>
      </c>
    </row>
    <row r="14" spans="1:7" ht="14.25" x14ac:dyDescent="0.2">
      <c r="A14" s="297">
        <v>1994</v>
      </c>
      <c r="B14" s="301">
        <v>2.7410000000000004E-2</v>
      </c>
      <c r="C14" s="299" t="s">
        <v>371</v>
      </c>
      <c r="D14" s="202">
        <v>130</v>
      </c>
      <c r="E14" s="300" t="s">
        <v>263</v>
      </c>
      <c r="F14" s="298">
        <v>1750</v>
      </c>
      <c r="G14" s="300" t="s">
        <v>372</v>
      </c>
    </row>
    <row r="15" spans="1:7" ht="14.25" x14ac:dyDescent="0.2">
      <c r="A15" s="297">
        <v>1995</v>
      </c>
      <c r="B15" s="301">
        <v>2.0884000000000003E-2</v>
      </c>
      <c r="C15" s="299" t="s">
        <v>371</v>
      </c>
      <c r="D15" s="202">
        <v>100</v>
      </c>
      <c r="E15" s="300" t="s">
        <v>263</v>
      </c>
      <c r="F15" s="298">
        <v>1600</v>
      </c>
      <c r="G15" s="300" t="s">
        <v>372</v>
      </c>
    </row>
    <row r="16" spans="1:7" ht="14.25" x14ac:dyDescent="0.2">
      <c r="A16" s="297">
        <v>1996</v>
      </c>
      <c r="B16" s="301">
        <v>1.0808799999999999E-2</v>
      </c>
      <c r="C16" s="299" t="s">
        <v>371</v>
      </c>
      <c r="D16" s="202">
        <v>70</v>
      </c>
      <c r="E16" s="300" t="s">
        <v>374</v>
      </c>
      <c r="F16" s="298">
        <v>1189</v>
      </c>
      <c r="G16" s="300" t="s">
        <v>372</v>
      </c>
    </row>
    <row r="17" spans="1:7" ht="14.25" x14ac:dyDescent="0.2">
      <c r="A17" s="297">
        <v>1997</v>
      </c>
      <c r="B17" s="302">
        <v>4.4063700000000002E-4</v>
      </c>
      <c r="C17" s="299" t="s">
        <v>371</v>
      </c>
      <c r="D17" s="202">
        <v>70</v>
      </c>
      <c r="E17" s="300" t="s">
        <v>374</v>
      </c>
      <c r="F17" s="298">
        <v>500</v>
      </c>
      <c r="G17" s="300" t="s">
        <v>372</v>
      </c>
    </row>
    <row r="18" spans="1:7" ht="14.25" x14ac:dyDescent="0.2">
      <c r="A18" s="297">
        <v>1998</v>
      </c>
      <c r="B18" s="303">
        <v>1.0000000000000001E-5</v>
      </c>
      <c r="C18" s="300" t="s">
        <v>372</v>
      </c>
      <c r="D18" s="202">
        <v>70</v>
      </c>
      <c r="E18" s="300" t="s">
        <v>374</v>
      </c>
      <c r="F18" s="298">
        <v>500</v>
      </c>
      <c r="G18" s="300" t="s">
        <v>372</v>
      </c>
    </row>
    <row r="19" spans="1:7" ht="14.25" x14ac:dyDescent="0.2">
      <c r="A19" s="297">
        <v>1999</v>
      </c>
      <c r="B19" s="303">
        <v>1.0000000000000001E-5</v>
      </c>
      <c r="C19" s="300" t="s">
        <v>372</v>
      </c>
      <c r="D19" s="202">
        <v>70</v>
      </c>
      <c r="E19" s="300" t="s">
        <v>374</v>
      </c>
      <c r="F19" s="298">
        <v>500</v>
      </c>
      <c r="G19" s="300" t="s">
        <v>372</v>
      </c>
    </row>
    <row r="20" spans="1:7" ht="14.25" x14ac:dyDescent="0.2">
      <c r="A20" s="297">
        <v>2000</v>
      </c>
      <c r="B20" s="303">
        <v>1.0000000000000001E-5</v>
      </c>
      <c r="C20" s="300" t="s">
        <v>372</v>
      </c>
      <c r="D20" s="202">
        <v>70</v>
      </c>
      <c r="E20" s="299" t="s">
        <v>371</v>
      </c>
      <c r="F20" s="298">
        <v>290</v>
      </c>
      <c r="G20" s="299" t="s">
        <v>371</v>
      </c>
    </row>
    <row r="21" spans="1:7" ht="14.25" x14ac:dyDescent="0.2">
      <c r="A21" s="297">
        <v>2001</v>
      </c>
      <c r="B21" s="303">
        <v>1.0000000000000001E-5</v>
      </c>
      <c r="C21" s="300" t="s">
        <v>372</v>
      </c>
      <c r="D21" s="202">
        <v>50</v>
      </c>
      <c r="E21" s="299" t="s">
        <v>375</v>
      </c>
      <c r="F21" s="298">
        <v>42</v>
      </c>
      <c r="G21" s="299" t="s">
        <v>375</v>
      </c>
    </row>
    <row r="22" spans="1:7" ht="14.25" x14ac:dyDescent="0.2">
      <c r="A22" s="297">
        <v>2002</v>
      </c>
      <c r="B22" s="303">
        <v>1.0000000000000001E-5</v>
      </c>
      <c r="C22" s="300" t="s">
        <v>372</v>
      </c>
      <c r="D22" s="202">
        <v>60</v>
      </c>
      <c r="E22" s="299" t="s">
        <v>375</v>
      </c>
      <c r="F22" s="298">
        <v>34</v>
      </c>
      <c r="G22" s="299" t="s">
        <v>375</v>
      </c>
    </row>
    <row r="23" spans="1:7" ht="14.25" x14ac:dyDescent="0.2">
      <c r="A23" s="297">
        <v>2003</v>
      </c>
      <c r="B23" s="303">
        <v>1.0000000000000001E-5</v>
      </c>
      <c r="C23" s="300" t="s">
        <v>372</v>
      </c>
      <c r="D23" s="202">
        <v>30</v>
      </c>
      <c r="E23" s="299" t="s">
        <v>375</v>
      </c>
      <c r="F23" s="298">
        <v>31</v>
      </c>
      <c r="G23" s="299" t="s">
        <v>375</v>
      </c>
    </row>
    <row r="24" spans="1:7" ht="14.25" x14ac:dyDescent="0.2">
      <c r="A24" s="297">
        <v>2004</v>
      </c>
      <c r="B24" s="303">
        <v>1.0000000000000001E-5</v>
      </c>
      <c r="C24" s="300" t="s">
        <v>372</v>
      </c>
      <c r="D24" s="202">
        <v>30</v>
      </c>
      <c r="E24" s="299" t="s">
        <v>375</v>
      </c>
      <c r="F24" s="298">
        <v>34</v>
      </c>
      <c r="G24" s="299" t="s">
        <v>375</v>
      </c>
    </row>
    <row r="25" spans="1:7" ht="14.25" x14ac:dyDescent="0.2">
      <c r="A25" s="297">
        <v>2005</v>
      </c>
      <c r="B25" s="303">
        <v>1.0000000000000001E-5</v>
      </c>
      <c r="C25" s="300" t="s">
        <v>372</v>
      </c>
      <c r="D25" s="202">
        <v>20</v>
      </c>
      <c r="E25" s="299" t="s">
        <v>375</v>
      </c>
      <c r="F25" s="217">
        <v>8</v>
      </c>
      <c r="G25" s="299" t="s">
        <v>375</v>
      </c>
    </row>
    <row r="26" spans="1:7" ht="14.25" x14ac:dyDescent="0.2">
      <c r="A26" s="297">
        <v>2006</v>
      </c>
      <c r="B26" s="303">
        <v>1.0000000000000001E-5</v>
      </c>
      <c r="C26" s="300" t="s">
        <v>372</v>
      </c>
      <c r="D26" s="202">
        <v>20</v>
      </c>
      <c r="E26" s="299" t="s">
        <v>375</v>
      </c>
      <c r="F26" s="217">
        <v>11</v>
      </c>
      <c r="G26" s="299" t="s">
        <v>375</v>
      </c>
    </row>
    <row r="27" spans="1:7" ht="14.25" x14ac:dyDescent="0.2">
      <c r="A27" s="297">
        <v>2007</v>
      </c>
      <c r="B27" s="303">
        <v>1.0000000000000001E-5</v>
      </c>
      <c r="C27" s="300" t="s">
        <v>372</v>
      </c>
      <c r="D27" s="202">
        <v>20</v>
      </c>
      <c r="E27" s="299" t="s">
        <v>376</v>
      </c>
      <c r="F27" s="217">
        <v>11</v>
      </c>
      <c r="G27" s="299" t="s">
        <v>376</v>
      </c>
    </row>
    <row r="28" spans="1:7" ht="14.25" x14ac:dyDescent="0.2">
      <c r="A28" s="297">
        <v>2008</v>
      </c>
      <c r="B28" s="303">
        <v>1.0000000000000001E-5</v>
      </c>
      <c r="C28" s="300" t="s">
        <v>372</v>
      </c>
      <c r="D28" s="202">
        <v>10</v>
      </c>
      <c r="E28" s="299" t="s">
        <v>376</v>
      </c>
      <c r="F28" s="217">
        <v>10</v>
      </c>
      <c r="G28" s="300" t="s">
        <v>372</v>
      </c>
    </row>
    <row r="29" spans="1:7" ht="14.25" x14ac:dyDescent="0.2">
      <c r="A29" s="297">
        <v>2009</v>
      </c>
      <c r="B29" s="303">
        <v>1.0000000000000001E-5</v>
      </c>
      <c r="C29" s="300" t="s">
        <v>372</v>
      </c>
      <c r="D29" s="202">
        <v>10</v>
      </c>
      <c r="E29" s="299" t="s">
        <v>376</v>
      </c>
      <c r="F29" s="217">
        <v>10</v>
      </c>
      <c r="G29" s="300" t="s">
        <v>372</v>
      </c>
    </row>
    <row r="30" spans="1:7" ht="14.25" x14ac:dyDescent="0.2">
      <c r="A30" s="297">
        <v>2010</v>
      </c>
      <c r="B30" s="303">
        <v>1.0000000000000001E-5</v>
      </c>
      <c r="C30" s="300" t="s">
        <v>372</v>
      </c>
      <c r="D30" s="202">
        <v>10</v>
      </c>
      <c r="E30" s="299" t="s">
        <v>376</v>
      </c>
      <c r="F30" s="217">
        <v>10</v>
      </c>
      <c r="G30" s="300" t="s">
        <v>372</v>
      </c>
    </row>
    <row r="31" spans="1:7" ht="14.25" x14ac:dyDescent="0.2">
      <c r="A31" s="297">
        <v>2011</v>
      </c>
      <c r="B31" s="303">
        <v>1.0000000000000001E-5</v>
      </c>
      <c r="C31" s="300" t="s">
        <v>372</v>
      </c>
      <c r="D31" s="202">
        <v>10</v>
      </c>
      <c r="E31" s="299" t="s">
        <v>376</v>
      </c>
      <c r="F31" s="217">
        <v>10</v>
      </c>
      <c r="G31" s="300" t="s">
        <v>372</v>
      </c>
    </row>
    <row r="32" spans="1:7" ht="14.25" x14ac:dyDescent="0.2">
      <c r="A32" s="297">
        <v>2012</v>
      </c>
      <c r="B32" s="303">
        <v>1.0000000000000001E-5</v>
      </c>
      <c r="C32" s="300" t="s">
        <v>372</v>
      </c>
      <c r="D32" s="202">
        <v>10</v>
      </c>
      <c r="E32" s="299" t="s">
        <v>376</v>
      </c>
      <c r="F32" s="217">
        <v>10</v>
      </c>
      <c r="G32" s="300" t="s">
        <v>372</v>
      </c>
    </row>
    <row r="33" spans="1:7" ht="14.25" x14ac:dyDescent="0.2">
      <c r="A33" s="297">
        <v>2013</v>
      </c>
      <c r="B33" s="303">
        <v>1.0000000000000001E-5</v>
      </c>
      <c r="C33" s="300" t="s">
        <v>372</v>
      </c>
      <c r="D33" s="202">
        <v>10</v>
      </c>
      <c r="E33" s="299" t="s">
        <v>376</v>
      </c>
      <c r="F33" s="217">
        <v>10</v>
      </c>
      <c r="G33" s="300" t="s">
        <v>372</v>
      </c>
    </row>
    <row r="34" spans="1:7" ht="14.25" x14ac:dyDescent="0.2">
      <c r="A34" s="297">
        <v>2014</v>
      </c>
      <c r="B34" s="303">
        <v>1.0000000000000001E-5</v>
      </c>
      <c r="C34" s="300" t="s">
        <v>372</v>
      </c>
      <c r="D34" s="202">
        <v>10</v>
      </c>
      <c r="E34" s="299" t="s">
        <v>376</v>
      </c>
      <c r="F34" s="217">
        <v>10</v>
      </c>
      <c r="G34" s="300" t="s">
        <v>372</v>
      </c>
    </row>
    <row r="35" spans="1:7" ht="14.25" x14ac:dyDescent="0.2">
      <c r="A35" s="304">
        <v>2015</v>
      </c>
      <c r="B35" s="305">
        <v>1.0000000000000001E-5</v>
      </c>
      <c r="C35" s="306" t="s">
        <v>372</v>
      </c>
      <c r="D35" s="307">
        <v>10</v>
      </c>
      <c r="E35" s="308" t="s">
        <v>376</v>
      </c>
      <c r="F35" s="309">
        <v>10</v>
      </c>
      <c r="G35" s="306" t="s">
        <v>372</v>
      </c>
    </row>
    <row r="36" spans="1:7" ht="14.25" x14ac:dyDescent="0.2">
      <c r="A36" s="297">
        <v>2016</v>
      </c>
      <c r="B36" s="303">
        <v>1.0000000000000001E-5</v>
      </c>
      <c r="C36" s="300" t="s">
        <v>372</v>
      </c>
      <c r="D36" s="202">
        <v>10</v>
      </c>
      <c r="E36" s="299" t="s">
        <v>376</v>
      </c>
      <c r="F36" s="217">
        <v>10</v>
      </c>
      <c r="G36" s="300" t="s">
        <v>372</v>
      </c>
    </row>
    <row r="37" spans="1:7" ht="14.25" x14ac:dyDescent="0.2">
      <c r="A37" s="304">
        <v>2017</v>
      </c>
      <c r="B37" s="303">
        <v>1.0000000000000001E-5</v>
      </c>
      <c r="C37" s="300" t="s">
        <v>372</v>
      </c>
      <c r="D37" s="202">
        <v>10</v>
      </c>
      <c r="E37" s="299" t="s">
        <v>376</v>
      </c>
      <c r="F37" s="217">
        <v>10</v>
      </c>
      <c r="G37" s="300" t="s">
        <v>372</v>
      </c>
    </row>
    <row r="38" spans="1:7" ht="14.25" x14ac:dyDescent="0.2">
      <c r="A38" s="304">
        <v>2018</v>
      </c>
      <c r="B38" s="303">
        <v>1.0000000000000001E-5</v>
      </c>
      <c r="C38" s="300" t="s">
        <v>372</v>
      </c>
      <c r="D38" s="202">
        <v>10</v>
      </c>
      <c r="E38" s="299" t="s">
        <v>376</v>
      </c>
      <c r="F38" s="217">
        <v>10</v>
      </c>
      <c r="G38" s="300" t="s">
        <v>372</v>
      </c>
    </row>
    <row r="39" spans="1:7" ht="14.25" x14ac:dyDescent="0.2">
      <c r="A39" s="304">
        <v>2019</v>
      </c>
      <c r="B39" s="303">
        <v>1.0000000000000001E-5</v>
      </c>
      <c r="C39" s="300" t="s">
        <v>372</v>
      </c>
      <c r="D39" s="202">
        <v>10</v>
      </c>
      <c r="E39" s="299" t="s">
        <v>376</v>
      </c>
      <c r="F39" s="217">
        <v>10</v>
      </c>
      <c r="G39" s="300" t="s">
        <v>372</v>
      </c>
    </row>
    <row r="40" spans="1:7" ht="14.25" x14ac:dyDescent="0.2">
      <c r="A40" s="193"/>
      <c r="B40" s="193"/>
      <c r="C40" s="194"/>
      <c r="D40" s="220"/>
      <c r="E40" s="310"/>
      <c r="F40" s="220"/>
      <c r="G40" s="194"/>
    </row>
    <row r="41" spans="1:7" x14ac:dyDescent="0.2">
      <c r="A41" s="311" t="s">
        <v>235</v>
      </c>
      <c r="B41" s="311"/>
      <c r="C41" s="311"/>
    </row>
    <row r="42" spans="1:7" ht="14.25" x14ac:dyDescent="0.2">
      <c r="A42" s="312" t="s">
        <v>205</v>
      </c>
      <c r="B42" s="187" t="s">
        <v>377</v>
      </c>
    </row>
    <row r="43" spans="1:7" ht="14.25" x14ac:dyDescent="0.2">
      <c r="A43" s="312" t="s">
        <v>373</v>
      </c>
      <c r="B43" s="313" t="s">
        <v>378</v>
      </c>
      <c r="C43" s="311"/>
    </row>
    <row r="44" spans="1:7" ht="14.25" x14ac:dyDescent="0.2">
      <c r="A44" s="312" t="s">
        <v>263</v>
      </c>
      <c r="B44" s="313" t="s">
        <v>379</v>
      </c>
      <c r="C44" s="313"/>
    </row>
    <row r="45" spans="1:7" ht="14.25" x14ac:dyDescent="0.2">
      <c r="A45" s="312" t="s">
        <v>374</v>
      </c>
      <c r="B45" s="311" t="s">
        <v>380</v>
      </c>
      <c r="C45" s="311"/>
    </row>
    <row r="46" spans="1:7" ht="14.25" x14ac:dyDescent="0.2">
      <c r="A46" s="312" t="s">
        <v>371</v>
      </c>
      <c r="B46" s="313" t="s">
        <v>381</v>
      </c>
      <c r="C46" s="311"/>
    </row>
    <row r="47" spans="1:7" ht="14.25" x14ac:dyDescent="0.2">
      <c r="A47" s="312" t="s">
        <v>372</v>
      </c>
      <c r="B47" s="313" t="s">
        <v>382</v>
      </c>
      <c r="C47" s="311"/>
    </row>
    <row r="48" spans="1:7" ht="14.25" x14ac:dyDescent="0.2">
      <c r="A48" s="314" t="s">
        <v>375</v>
      </c>
      <c r="B48" s="313" t="s">
        <v>383</v>
      </c>
      <c r="C48" s="313"/>
    </row>
    <row r="49" spans="1:2" ht="14.25" x14ac:dyDescent="0.2">
      <c r="A49" s="315" t="s">
        <v>376</v>
      </c>
      <c r="B49" s="187" t="s">
        <v>384</v>
      </c>
    </row>
  </sheetData>
  <mergeCells count="2">
    <mergeCell ref="D3:G3"/>
    <mergeCell ref="A1:E1"/>
  </mergeCells>
  <hyperlinks>
    <hyperlink ref="A1" location="Inhoud!A1" display="Home" xr:uid="{00000000-0004-0000-1000-000000000000}"/>
    <hyperlink ref="A1:B1" location="Contents!A1" display="To table of contents" xr:uid="{00000000-0004-0000-1000-000001000000}"/>
  </hyperlinks>
  <pageMargins left="0.63" right="0.4" top="0.6692913385826772" bottom="0.62992125984251968" header="0.51181102362204722" footer="0.51181102362204722"/>
  <pageSetup paperSize="9" scale="75" fitToWidth="4" fitToHeight="3" orientation="portrait" r:id="rId1"/>
  <headerFooter alignWithMargins="0"/>
  <customProperties>
    <customPr name="EpmWorksheetKeyString_GU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A1:G122"/>
  <sheetViews>
    <sheetView zoomScale="75" workbookViewId="0">
      <selection activeCell="B22" sqref="B22"/>
    </sheetView>
  </sheetViews>
  <sheetFormatPr defaultRowHeight="12.75" x14ac:dyDescent="0.2"/>
  <cols>
    <col min="1" max="1" width="37.140625" style="5" customWidth="1"/>
    <col min="2" max="3" width="20.28515625" style="5" customWidth="1"/>
    <col min="4" max="4" width="32.28515625" style="5" customWidth="1"/>
    <col min="5" max="16384" width="9.140625" style="5"/>
  </cols>
  <sheetData>
    <row r="1" spans="1:6" ht="30.75" customHeight="1" x14ac:dyDescent="0.2">
      <c r="A1" s="1417" t="s">
        <v>2</v>
      </c>
      <c r="B1" s="1417"/>
      <c r="C1" s="1417"/>
      <c r="D1" s="1417"/>
      <c r="E1" s="1417"/>
    </row>
    <row r="2" spans="1:6" ht="20.25" x14ac:dyDescent="0.3">
      <c r="A2" s="607" t="s">
        <v>1765</v>
      </c>
      <c r="B2" s="316"/>
      <c r="C2" s="317"/>
      <c r="D2" s="317"/>
    </row>
    <row r="3" spans="1:6" ht="14.25" x14ac:dyDescent="0.2">
      <c r="A3" s="318" t="s">
        <v>385</v>
      </c>
      <c r="B3" s="317"/>
      <c r="C3" s="317"/>
      <c r="D3" s="317"/>
    </row>
    <row r="4" spans="1:6" x14ac:dyDescent="0.2">
      <c r="A4" s="319"/>
      <c r="B4" s="320" t="s">
        <v>268</v>
      </c>
      <c r="C4" s="321" t="s">
        <v>386</v>
      </c>
      <c r="D4" s="322"/>
      <c r="F4" s="323"/>
    </row>
    <row r="5" spans="1:6" x14ac:dyDescent="0.2">
      <c r="A5" s="324"/>
      <c r="B5" s="325" t="s">
        <v>387</v>
      </c>
      <c r="C5" s="326" t="s">
        <v>388</v>
      </c>
      <c r="D5" s="327" t="s">
        <v>389</v>
      </c>
    </row>
    <row r="6" spans="1:6" x14ac:dyDescent="0.2">
      <c r="A6" s="324"/>
      <c r="B6" s="325" t="s">
        <v>390</v>
      </c>
      <c r="C6" s="328"/>
      <c r="D6" s="329"/>
    </row>
    <row r="7" spans="1:6" x14ac:dyDescent="0.2">
      <c r="A7" s="330"/>
      <c r="B7" s="325"/>
      <c r="C7" s="331"/>
      <c r="D7" s="332"/>
    </row>
    <row r="8" spans="1:6" x14ac:dyDescent="0.2">
      <c r="A8" s="319"/>
      <c r="B8" s="333" t="s">
        <v>203</v>
      </c>
      <c r="C8" s="334"/>
      <c r="D8" s="335"/>
    </row>
    <row r="9" spans="1:6" x14ac:dyDescent="0.2">
      <c r="A9" s="324"/>
      <c r="B9" s="326"/>
      <c r="C9" s="328"/>
      <c r="D9" s="329"/>
    </row>
    <row r="10" spans="1:6" x14ac:dyDescent="0.2">
      <c r="A10" s="336" t="s">
        <v>391</v>
      </c>
      <c r="B10" s="337">
        <v>20</v>
      </c>
      <c r="C10" s="338">
        <v>2.5</v>
      </c>
      <c r="D10" s="339">
        <v>20</v>
      </c>
    </row>
    <row r="11" spans="1:6" x14ac:dyDescent="0.2">
      <c r="A11" s="340"/>
      <c r="B11" s="338"/>
      <c r="C11" s="338"/>
      <c r="D11" s="341"/>
    </row>
    <row r="12" spans="1:6" x14ac:dyDescent="0.2">
      <c r="A12" s="342" t="s">
        <v>392</v>
      </c>
      <c r="B12" s="338"/>
      <c r="C12" s="338"/>
      <c r="D12" s="341"/>
    </row>
    <row r="13" spans="1:6" x14ac:dyDescent="0.2">
      <c r="A13" s="343" t="s">
        <v>393</v>
      </c>
      <c r="B13" s="344">
        <v>1</v>
      </c>
      <c r="C13" s="344">
        <v>1</v>
      </c>
      <c r="D13" s="345">
        <v>1</v>
      </c>
    </row>
    <row r="14" spans="1:6" x14ac:dyDescent="0.2">
      <c r="A14" s="343">
        <v>1985</v>
      </c>
      <c r="B14" s="344">
        <v>1</v>
      </c>
      <c r="C14" s="344">
        <v>1</v>
      </c>
      <c r="D14" s="345">
        <v>1</v>
      </c>
    </row>
    <row r="15" spans="1:6" x14ac:dyDescent="0.2">
      <c r="A15" s="343">
        <v>1986</v>
      </c>
      <c r="B15" s="344">
        <v>0.99</v>
      </c>
      <c r="C15" s="344">
        <v>0.99</v>
      </c>
      <c r="D15" s="345">
        <v>0.99</v>
      </c>
    </row>
    <row r="16" spans="1:6" x14ac:dyDescent="0.2">
      <c r="A16" s="343">
        <v>1987</v>
      </c>
      <c r="B16" s="344">
        <v>0.98</v>
      </c>
      <c r="C16" s="344">
        <v>0.99</v>
      </c>
      <c r="D16" s="345">
        <v>0.98</v>
      </c>
    </row>
    <row r="17" spans="1:4" x14ac:dyDescent="0.2">
      <c r="A17" s="343">
        <v>1988</v>
      </c>
      <c r="B17" s="344">
        <v>0.97</v>
      </c>
      <c r="C17" s="344">
        <v>0.98</v>
      </c>
      <c r="D17" s="345">
        <v>0.97</v>
      </c>
    </row>
    <row r="18" spans="1:4" x14ac:dyDescent="0.2">
      <c r="A18" s="343">
        <v>1989</v>
      </c>
      <c r="B18" s="344">
        <v>0.95</v>
      </c>
      <c r="C18" s="344">
        <v>0.97</v>
      </c>
      <c r="D18" s="345">
        <v>0.95</v>
      </c>
    </row>
    <row r="19" spans="1:4" x14ac:dyDescent="0.2">
      <c r="A19" s="343">
        <v>1990</v>
      </c>
      <c r="B19" s="344">
        <v>0.9</v>
      </c>
      <c r="C19" s="344">
        <v>0.94</v>
      </c>
      <c r="D19" s="345">
        <v>0.9</v>
      </c>
    </row>
    <row r="20" spans="1:4" x14ac:dyDescent="0.2">
      <c r="A20" s="343">
        <v>1991</v>
      </c>
      <c r="B20" s="344">
        <v>0.87</v>
      </c>
      <c r="C20" s="344">
        <v>0.92</v>
      </c>
      <c r="D20" s="345">
        <v>0.87</v>
      </c>
    </row>
    <row r="21" spans="1:4" x14ac:dyDescent="0.2">
      <c r="A21" s="343">
        <v>1992</v>
      </c>
      <c r="B21" s="344">
        <v>0.84</v>
      </c>
      <c r="C21" s="344">
        <v>0.9</v>
      </c>
      <c r="D21" s="345">
        <v>0.84</v>
      </c>
    </row>
    <row r="22" spans="1:4" x14ac:dyDescent="0.2">
      <c r="A22" s="343">
        <v>1993</v>
      </c>
      <c r="B22" s="344">
        <v>0.79</v>
      </c>
      <c r="C22" s="344">
        <v>0.87</v>
      </c>
      <c r="D22" s="345">
        <v>0.79</v>
      </c>
    </row>
    <row r="23" spans="1:4" x14ac:dyDescent="0.2">
      <c r="A23" s="343">
        <v>1994</v>
      </c>
      <c r="B23" s="344">
        <v>0.76</v>
      </c>
      <c r="C23" s="344">
        <v>0.84</v>
      </c>
      <c r="D23" s="345">
        <v>0.76</v>
      </c>
    </row>
    <row r="24" spans="1:4" x14ac:dyDescent="0.2">
      <c r="A24" s="343">
        <v>1995</v>
      </c>
      <c r="B24" s="344">
        <v>0.71</v>
      </c>
      <c r="C24" s="344">
        <v>0.81</v>
      </c>
      <c r="D24" s="345">
        <v>0.71</v>
      </c>
    </row>
    <row r="25" spans="1:4" x14ac:dyDescent="0.2">
      <c r="A25" s="343">
        <v>1996</v>
      </c>
      <c r="B25" s="344">
        <v>0.65</v>
      </c>
      <c r="C25" s="344">
        <v>0.78</v>
      </c>
      <c r="D25" s="345">
        <v>0.65</v>
      </c>
    </row>
    <row r="26" spans="1:4" x14ac:dyDescent="0.2">
      <c r="A26" s="343">
        <v>1997</v>
      </c>
      <c r="B26" s="344">
        <v>0.6</v>
      </c>
      <c r="C26" s="344">
        <v>0.74</v>
      </c>
      <c r="D26" s="345">
        <v>0.6</v>
      </c>
    </row>
    <row r="27" spans="1:4" x14ac:dyDescent="0.2">
      <c r="A27" s="343">
        <v>1998</v>
      </c>
      <c r="B27" s="344">
        <v>0.55000000000000004</v>
      </c>
      <c r="C27" s="344">
        <v>0.71</v>
      </c>
      <c r="D27" s="345">
        <v>0.55000000000000004</v>
      </c>
    </row>
    <row r="28" spans="1:4" x14ac:dyDescent="0.2">
      <c r="A28" s="343">
        <v>1999</v>
      </c>
      <c r="B28" s="344">
        <v>0.52088333333333336</v>
      </c>
      <c r="C28" s="344">
        <v>0.69740000000000002</v>
      </c>
      <c r="D28" s="345">
        <v>0.52088333333333336</v>
      </c>
    </row>
    <row r="29" spans="1:4" x14ac:dyDescent="0.2">
      <c r="A29" s="343">
        <v>2000</v>
      </c>
      <c r="B29" s="344">
        <v>0.49681666666666668</v>
      </c>
      <c r="C29" s="344">
        <v>0.68220000000000003</v>
      </c>
      <c r="D29" s="345">
        <v>0.49681666666666668</v>
      </c>
    </row>
    <row r="30" spans="1:4" x14ac:dyDescent="0.2">
      <c r="A30" s="343">
        <v>2001</v>
      </c>
      <c r="B30" s="344">
        <v>0.47274999999999995</v>
      </c>
      <c r="C30" s="344">
        <v>0.66700000000000004</v>
      </c>
      <c r="D30" s="345">
        <v>0.47274999999999995</v>
      </c>
    </row>
    <row r="31" spans="1:4" x14ac:dyDescent="0.2">
      <c r="A31" s="343">
        <v>2002</v>
      </c>
      <c r="B31" s="344">
        <v>0.43151999999999996</v>
      </c>
      <c r="C31" s="344">
        <v>0.64095999999999997</v>
      </c>
      <c r="D31" s="345">
        <v>0.43151999999999996</v>
      </c>
    </row>
    <row r="32" spans="1:4" x14ac:dyDescent="0.2">
      <c r="A32" s="343">
        <v>2003</v>
      </c>
      <c r="B32" s="344">
        <v>0.40928999999999999</v>
      </c>
      <c r="C32" s="344">
        <v>0.62692000000000003</v>
      </c>
      <c r="D32" s="345">
        <v>0.40928999999999999</v>
      </c>
    </row>
    <row r="33" spans="1:4" x14ac:dyDescent="0.2">
      <c r="A33" s="343">
        <v>2004</v>
      </c>
      <c r="B33" s="344">
        <v>0.37906100000000004</v>
      </c>
      <c r="C33" s="344">
        <v>0.60782800000000003</v>
      </c>
      <c r="D33" s="345">
        <v>0.37906100000000004</v>
      </c>
    </row>
    <row r="34" spans="1:4" x14ac:dyDescent="0.2">
      <c r="A34" s="343">
        <v>2005</v>
      </c>
      <c r="B34" s="344">
        <v>0.34883200000000003</v>
      </c>
      <c r="C34" s="344">
        <v>0.58873600000000004</v>
      </c>
      <c r="D34" s="345">
        <v>0.34883200000000003</v>
      </c>
    </row>
    <row r="35" spans="1:4" x14ac:dyDescent="0.2">
      <c r="A35" s="343">
        <v>2006</v>
      </c>
      <c r="B35" s="344">
        <v>0.31860299999999997</v>
      </c>
      <c r="C35" s="344">
        <v>0.56964400000000004</v>
      </c>
      <c r="D35" s="345">
        <v>0.31860299999999997</v>
      </c>
    </row>
    <row r="36" spans="1:4" x14ac:dyDescent="0.2">
      <c r="A36" s="343">
        <v>2007</v>
      </c>
      <c r="B36" s="344">
        <v>0.28837400000000002</v>
      </c>
      <c r="C36" s="344">
        <v>0.55055200000000004</v>
      </c>
      <c r="D36" s="345">
        <v>0.28837400000000002</v>
      </c>
    </row>
    <row r="37" spans="1:4" x14ac:dyDescent="0.2">
      <c r="A37" s="343">
        <v>2008</v>
      </c>
      <c r="B37" s="344">
        <v>0.25814499999999996</v>
      </c>
      <c r="C37" s="344">
        <v>0.53146000000000004</v>
      </c>
      <c r="D37" s="345">
        <v>0.25814499999999996</v>
      </c>
    </row>
    <row r="38" spans="1:4" x14ac:dyDescent="0.2">
      <c r="A38" s="343">
        <v>2009</v>
      </c>
      <c r="B38" s="344">
        <v>0.24683999999999995</v>
      </c>
      <c r="C38" s="344">
        <v>0.52432000000000001</v>
      </c>
      <c r="D38" s="345">
        <v>0.24683999999999995</v>
      </c>
    </row>
    <row r="39" spans="1:4" x14ac:dyDescent="0.2">
      <c r="A39" s="343">
        <v>2010</v>
      </c>
      <c r="B39" s="344">
        <v>0.21453999999999993</v>
      </c>
      <c r="C39" s="344">
        <v>0.50391999999999992</v>
      </c>
      <c r="D39" s="345">
        <v>0.21453999999999993</v>
      </c>
    </row>
    <row r="40" spans="1:4" x14ac:dyDescent="0.2">
      <c r="A40" s="343">
        <v>2011</v>
      </c>
      <c r="B40" s="344">
        <v>0.21026500000000006</v>
      </c>
      <c r="C40" s="344">
        <v>0.50122</v>
      </c>
      <c r="D40" s="345">
        <v>0.21026500000000006</v>
      </c>
    </row>
    <row r="41" spans="1:4" x14ac:dyDescent="0.2">
      <c r="A41" s="343">
        <v>2012</v>
      </c>
      <c r="B41" s="344">
        <v>0.19164500000000001</v>
      </c>
      <c r="C41" s="344">
        <v>0.48946000000000001</v>
      </c>
      <c r="D41" s="345">
        <v>0.19164500000000001</v>
      </c>
    </row>
    <row r="42" spans="1:4" x14ac:dyDescent="0.2">
      <c r="A42" s="343">
        <v>2013</v>
      </c>
      <c r="B42" s="344">
        <v>0.17957999999999996</v>
      </c>
      <c r="C42" s="344">
        <v>0.48183999999999999</v>
      </c>
      <c r="D42" s="345">
        <v>0.17957999999999996</v>
      </c>
    </row>
    <row r="43" spans="1:4" x14ac:dyDescent="0.2">
      <c r="A43" s="343">
        <v>2014</v>
      </c>
      <c r="B43" s="344">
        <v>0.16514000000000009</v>
      </c>
      <c r="C43" s="344">
        <v>0.47272000000000008</v>
      </c>
      <c r="D43" s="345">
        <v>0.16514000000000009</v>
      </c>
    </row>
    <row r="44" spans="1:4" x14ac:dyDescent="0.2">
      <c r="A44" s="343">
        <v>2015</v>
      </c>
      <c r="B44" s="344">
        <v>0.14499999999999999</v>
      </c>
      <c r="C44" s="344">
        <v>0.46</v>
      </c>
      <c r="D44" s="345">
        <v>0.14499999999999999</v>
      </c>
    </row>
    <row r="45" spans="1:4" x14ac:dyDescent="0.2">
      <c r="A45" s="343">
        <v>2016</v>
      </c>
      <c r="B45" s="346">
        <v>0.12599999999999997</v>
      </c>
      <c r="C45" s="346">
        <v>0.44800000000000001</v>
      </c>
      <c r="D45" s="347">
        <v>0.12599999999999997</v>
      </c>
    </row>
    <row r="46" spans="1:4" x14ac:dyDescent="0.2">
      <c r="A46" s="343">
        <v>2017</v>
      </c>
      <c r="B46" s="346">
        <v>0.11649999999999996</v>
      </c>
      <c r="C46" s="346">
        <v>0.442</v>
      </c>
      <c r="D46" s="347">
        <v>0.11649999999999996</v>
      </c>
    </row>
    <row r="47" spans="1:4" x14ac:dyDescent="0.2">
      <c r="A47" s="343">
        <v>2018</v>
      </c>
      <c r="B47" s="346">
        <v>0.11</v>
      </c>
      <c r="C47" s="346">
        <v>0.43</v>
      </c>
      <c r="D47" s="347">
        <v>0.11</v>
      </c>
    </row>
    <row r="48" spans="1:4" x14ac:dyDescent="0.2">
      <c r="A48" s="343">
        <v>2019</v>
      </c>
      <c r="B48" s="346">
        <v>0.1</v>
      </c>
      <c r="C48" s="346">
        <v>0.42</v>
      </c>
      <c r="D48" s="347">
        <v>0.1</v>
      </c>
    </row>
    <row r="49" spans="1:7" x14ac:dyDescent="0.2">
      <c r="A49" s="330"/>
      <c r="B49" s="331"/>
      <c r="C49" s="331"/>
      <c r="D49" s="332"/>
    </row>
    <row r="50" spans="1:7" x14ac:dyDescent="0.2">
      <c r="A50" s="5" t="s">
        <v>394</v>
      </c>
      <c r="B50" s="348" t="s">
        <v>395</v>
      </c>
      <c r="C50" s="328"/>
      <c r="D50" s="328"/>
    </row>
    <row r="51" spans="1:7" s="350" customFormat="1" ht="15" customHeight="1" x14ac:dyDescent="0.2">
      <c r="A51" s="349" t="s">
        <v>396</v>
      </c>
      <c r="C51" s="351"/>
      <c r="D51" s="351"/>
    </row>
    <row r="52" spans="1:7" x14ac:dyDescent="0.2">
      <c r="A52" s="352" t="s">
        <v>397</v>
      </c>
      <c r="C52" s="317"/>
      <c r="D52" s="317"/>
    </row>
    <row r="53" spans="1:7" x14ac:dyDescent="0.2">
      <c r="A53" s="27" t="s">
        <v>398</v>
      </c>
    </row>
    <row r="54" spans="1:7" x14ac:dyDescent="0.2">
      <c r="A54" s="353" t="s">
        <v>399</v>
      </c>
    </row>
    <row r="55" spans="1:7" x14ac:dyDescent="0.2">
      <c r="A55" s="186" t="s">
        <v>300</v>
      </c>
      <c r="G55" s="354"/>
    </row>
    <row r="56" spans="1:7" x14ac:dyDescent="0.2">
      <c r="A56" s="27"/>
      <c r="G56" s="355"/>
    </row>
    <row r="57" spans="1:7" ht="20.25" x14ac:dyDescent="0.3">
      <c r="A57" s="607" t="s">
        <v>1766</v>
      </c>
      <c r="C57" s="356"/>
      <c r="G57" s="357"/>
    </row>
    <row r="58" spans="1:7" ht="15.75" x14ac:dyDescent="0.25">
      <c r="A58" s="117" t="s">
        <v>1637</v>
      </c>
      <c r="C58" s="356"/>
      <c r="G58" s="357"/>
    </row>
    <row r="59" spans="1:7" x14ac:dyDescent="0.2">
      <c r="A59" s="358"/>
      <c r="B59" s="359" t="s">
        <v>400</v>
      </c>
      <c r="C59" s="359" t="s">
        <v>401</v>
      </c>
      <c r="D59" s="359" t="s">
        <v>402</v>
      </c>
      <c r="G59" s="80"/>
    </row>
    <row r="60" spans="1:7" x14ac:dyDescent="0.2">
      <c r="A60" s="360">
        <v>1990</v>
      </c>
      <c r="B60" s="361">
        <v>0</v>
      </c>
      <c r="C60" s="362">
        <v>85</v>
      </c>
      <c r="D60" s="363">
        <v>85</v>
      </c>
      <c r="G60" s="364"/>
    </row>
    <row r="61" spans="1:7" x14ac:dyDescent="0.2">
      <c r="A61" s="365">
        <v>1991</v>
      </c>
      <c r="B61" s="366">
        <v>0</v>
      </c>
      <c r="C61" s="367">
        <v>82</v>
      </c>
      <c r="D61" s="368">
        <v>79</v>
      </c>
      <c r="G61" s="364"/>
    </row>
    <row r="62" spans="1:7" x14ac:dyDescent="0.2">
      <c r="A62" s="365">
        <v>1992</v>
      </c>
      <c r="B62" s="366">
        <v>0</v>
      </c>
      <c r="C62" s="367">
        <v>78</v>
      </c>
      <c r="D62" s="368">
        <v>73</v>
      </c>
      <c r="G62" s="364"/>
    </row>
    <row r="63" spans="1:7" x14ac:dyDescent="0.2">
      <c r="A63" s="365">
        <v>1993</v>
      </c>
      <c r="B63" s="366">
        <v>0</v>
      </c>
      <c r="C63" s="367">
        <v>75</v>
      </c>
      <c r="D63" s="368">
        <v>67</v>
      </c>
      <c r="G63" s="364"/>
    </row>
    <row r="64" spans="1:7" x14ac:dyDescent="0.2">
      <c r="A64" s="365">
        <v>1994</v>
      </c>
      <c r="B64" s="366">
        <v>0</v>
      </c>
      <c r="C64" s="367">
        <v>71</v>
      </c>
      <c r="D64" s="368">
        <v>61</v>
      </c>
      <c r="G64" s="364"/>
    </row>
    <row r="65" spans="1:7" x14ac:dyDescent="0.2">
      <c r="A65" s="365">
        <v>1995</v>
      </c>
      <c r="B65" s="366">
        <v>0</v>
      </c>
      <c r="C65" s="367">
        <v>68</v>
      </c>
      <c r="D65" s="368">
        <v>55</v>
      </c>
      <c r="G65" s="364"/>
    </row>
    <row r="66" spans="1:7" x14ac:dyDescent="0.2">
      <c r="A66" s="365">
        <v>1996</v>
      </c>
      <c r="B66" s="366">
        <v>0</v>
      </c>
      <c r="C66" s="367">
        <v>65</v>
      </c>
      <c r="D66" s="368">
        <v>49</v>
      </c>
      <c r="G66" s="364"/>
    </row>
    <row r="67" spans="1:7" x14ac:dyDescent="0.2">
      <c r="A67" s="365">
        <v>1997</v>
      </c>
      <c r="B67" s="366">
        <v>0</v>
      </c>
      <c r="C67" s="367">
        <v>61</v>
      </c>
      <c r="D67" s="368">
        <v>43</v>
      </c>
      <c r="G67" s="364"/>
    </row>
    <row r="68" spans="1:7" x14ac:dyDescent="0.2">
      <c r="A68" s="365">
        <v>1998</v>
      </c>
      <c r="B68" s="366">
        <v>0</v>
      </c>
      <c r="C68" s="367">
        <v>58</v>
      </c>
      <c r="D68" s="368">
        <v>36</v>
      </c>
      <c r="G68" s="364"/>
    </row>
    <row r="69" spans="1:7" x14ac:dyDescent="0.2">
      <c r="A69" s="365">
        <v>1999</v>
      </c>
      <c r="B69" s="366">
        <v>0</v>
      </c>
      <c r="C69" s="367">
        <v>54</v>
      </c>
      <c r="D69" s="368">
        <v>30</v>
      </c>
      <c r="G69" s="364"/>
    </row>
    <row r="70" spans="1:7" x14ac:dyDescent="0.2">
      <c r="A70" s="365">
        <v>2000</v>
      </c>
      <c r="B70" s="366">
        <v>0</v>
      </c>
      <c r="C70" s="367">
        <v>51</v>
      </c>
      <c r="D70" s="368">
        <v>24</v>
      </c>
      <c r="G70" s="364"/>
    </row>
    <row r="71" spans="1:7" x14ac:dyDescent="0.2">
      <c r="A71" s="365">
        <v>2001</v>
      </c>
      <c r="B71" s="366">
        <v>0</v>
      </c>
      <c r="C71" s="367">
        <v>48</v>
      </c>
      <c r="D71" s="368">
        <v>18</v>
      </c>
      <c r="G71" s="364"/>
    </row>
    <row r="72" spans="1:7" x14ac:dyDescent="0.2">
      <c r="A72" s="365">
        <v>2002</v>
      </c>
      <c r="B72" s="366">
        <v>0</v>
      </c>
      <c r="C72" s="367">
        <v>44</v>
      </c>
      <c r="D72" s="368">
        <v>12</v>
      </c>
      <c r="G72" s="364"/>
    </row>
    <row r="73" spans="1:7" x14ac:dyDescent="0.2">
      <c r="A73" s="365">
        <v>2003</v>
      </c>
      <c r="B73" s="366">
        <v>0</v>
      </c>
      <c r="C73" s="367">
        <v>41</v>
      </c>
      <c r="D73" s="368">
        <v>6</v>
      </c>
      <c r="G73" s="364"/>
    </row>
    <row r="74" spans="1:7" x14ac:dyDescent="0.2">
      <c r="A74" s="365">
        <v>2004</v>
      </c>
      <c r="B74" s="366">
        <v>0</v>
      </c>
      <c r="C74" s="367">
        <v>37</v>
      </c>
      <c r="D74" s="368">
        <v>0</v>
      </c>
      <c r="G74" s="364"/>
    </row>
    <row r="75" spans="1:7" x14ac:dyDescent="0.2">
      <c r="A75" s="365">
        <v>2005</v>
      </c>
      <c r="B75" s="366">
        <v>0</v>
      </c>
      <c r="C75" s="367">
        <v>34</v>
      </c>
      <c r="D75" s="368">
        <v>0</v>
      </c>
      <c r="G75" s="364"/>
    </row>
    <row r="76" spans="1:7" x14ac:dyDescent="0.2">
      <c r="A76" s="365">
        <v>2006</v>
      </c>
      <c r="B76" s="366">
        <v>0</v>
      </c>
      <c r="C76" s="367">
        <v>31</v>
      </c>
      <c r="D76" s="368">
        <v>0</v>
      </c>
      <c r="G76" s="364"/>
    </row>
    <row r="77" spans="1:7" x14ac:dyDescent="0.2">
      <c r="A77" s="365">
        <v>2007</v>
      </c>
      <c r="B77" s="366">
        <v>0</v>
      </c>
      <c r="C77" s="367">
        <v>25.75</v>
      </c>
      <c r="D77" s="368">
        <v>0</v>
      </c>
      <c r="G77" s="364"/>
    </row>
    <row r="78" spans="1:7" x14ac:dyDescent="0.2">
      <c r="A78" s="365">
        <v>2008</v>
      </c>
      <c r="B78" s="366">
        <v>0</v>
      </c>
      <c r="C78" s="367">
        <v>20.5</v>
      </c>
      <c r="D78" s="368">
        <v>0</v>
      </c>
      <c r="G78" s="364"/>
    </row>
    <row r="79" spans="1:7" x14ac:dyDescent="0.2">
      <c r="A79" s="365">
        <v>2009</v>
      </c>
      <c r="B79" s="366">
        <v>0</v>
      </c>
      <c r="C79" s="367">
        <v>15.25</v>
      </c>
      <c r="D79" s="368">
        <v>0</v>
      </c>
      <c r="G79" s="364"/>
    </row>
    <row r="80" spans="1:7" x14ac:dyDescent="0.2">
      <c r="A80" s="365">
        <v>2010</v>
      </c>
      <c r="B80" s="366">
        <v>0</v>
      </c>
      <c r="C80" s="367">
        <v>10</v>
      </c>
      <c r="D80" s="368">
        <v>0</v>
      </c>
      <c r="G80" s="364"/>
    </row>
    <row r="81" spans="1:7" x14ac:dyDescent="0.2">
      <c r="A81" s="365">
        <v>2011</v>
      </c>
      <c r="B81" s="366">
        <v>0</v>
      </c>
      <c r="C81" s="367">
        <v>8</v>
      </c>
      <c r="D81" s="368">
        <v>0</v>
      </c>
      <c r="G81" s="364"/>
    </row>
    <row r="82" spans="1:7" x14ac:dyDescent="0.2">
      <c r="A82" s="365">
        <v>2012</v>
      </c>
      <c r="B82" s="366">
        <v>0</v>
      </c>
      <c r="C82" s="367">
        <v>5</v>
      </c>
      <c r="D82" s="368">
        <v>0</v>
      </c>
      <c r="G82" s="364"/>
    </row>
    <row r="83" spans="1:7" x14ac:dyDescent="0.2">
      <c r="A83" s="365">
        <v>2013</v>
      </c>
      <c r="B83" s="366">
        <v>0</v>
      </c>
      <c r="C83" s="367">
        <v>3</v>
      </c>
      <c r="D83" s="368">
        <v>0</v>
      </c>
      <c r="G83" s="364"/>
    </row>
    <row r="84" spans="1:7" x14ac:dyDescent="0.2">
      <c r="A84" s="365">
        <v>2014</v>
      </c>
      <c r="B84" s="366">
        <v>0</v>
      </c>
      <c r="C84" s="367">
        <v>1</v>
      </c>
      <c r="D84" s="368">
        <v>0</v>
      </c>
      <c r="G84" s="364"/>
    </row>
    <row r="85" spans="1:7" x14ac:dyDescent="0.2">
      <c r="A85" s="365">
        <v>2015</v>
      </c>
      <c r="B85" s="366">
        <v>0</v>
      </c>
      <c r="C85" s="367">
        <v>0</v>
      </c>
      <c r="D85" s="368">
        <v>0</v>
      </c>
      <c r="G85" s="364"/>
    </row>
    <row r="86" spans="1:7" x14ac:dyDescent="0.2">
      <c r="A86" s="365">
        <v>2016</v>
      </c>
      <c r="B86" s="366">
        <v>0</v>
      </c>
      <c r="C86" s="367">
        <v>0</v>
      </c>
      <c r="D86" s="368">
        <v>0</v>
      </c>
      <c r="G86" s="364"/>
    </row>
    <row r="87" spans="1:7" x14ac:dyDescent="0.2">
      <c r="A87" s="365">
        <v>2017</v>
      </c>
      <c r="B87" s="366">
        <v>0</v>
      </c>
      <c r="C87" s="367">
        <v>0</v>
      </c>
      <c r="D87" s="368">
        <v>0</v>
      </c>
      <c r="G87" s="364"/>
    </row>
    <row r="88" spans="1:7" x14ac:dyDescent="0.2">
      <c r="A88" s="1252">
        <v>2018</v>
      </c>
      <c r="B88" s="1253">
        <v>0</v>
      </c>
      <c r="C88" s="1253">
        <v>0</v>
      </c>
      <c r="D88" s="1254">
        <v>0</v>
      </c>
      <c r="G88" s="364"/>
    </row>
    <row r="89" spans="1:7" x14ac:dyDescent="0.2">
      <c r="A89" s="1252">
        <v>2019</v>
      </c>
      <c r="B89" s="1253">
        <v>0</v>
      </c>
      <c r="C89" s="1253">
        <v>0</v>
      </c>
      <c r="D89" s="1254">
        <v>0</v>
      </c>
      <c r="G89" s="364"/>
    </row>
    <row r="90" spans="1:7" x14ac:dyDescent="0.2">
      <c r="A90" s="369"/>
      <c r="B90" s="370"/>
      <c r="C90" s="370"/>
      <c r="D90" s="371"/>
      <c r="G90" s="80"/>
    </row>
    <row r="91" spans="1:7" x14ac:dyDescent="0.2">
      <c r="A91" s="5" t="s">
        <v>403</v>
      </c>
      <c r="B91" s="372"/>
    </row>
    <row r="92" spans="1:7" x14ac:dyDescent="0.2">
      <c r="A92" s="5" t="s">
        <v>404</v>
      </c>
      <c r="B92" s="353"/>
    </row>
    <row r="93" spans="1:7" x14ac:dyDescent="0.2">
      <c r="A93" s="121" t="s">
        <v>405</v>
      </c>
      <c r="B93" s="353"/>
    </row>
    <row r="94" spans="1:7" x14ac:dyDescent="0.2">
      <c r="A94" s="186" t="s">
        <v>300</v>
      </c>
    </row>
    <row r="96" spans="1:7" ht="20.25" x14ac:dyDescent="0.3">
      <c r="A96" s="607" t="s">
        <v>1767</v>
      </c>
    </row>
    <row r="97" spans="1:5" ht="27" customHeight="1" x14ac:dyDescent="0.25">
      <c r="A97" s="373" t="s">
        <v>406</v>
      </c>
      <c r="B97" s="1466" t="s">
        <v>407</v>
      </c>
      <c r="C97" s="1467"/>
      <c r="E97"/>
    </row>
    <row r="98" spans="1:5" x14ac:dyDescent="0.2">
      <c r="A98" s="374"/>
      <c r="B98" s="375" t="s">
        <v>408</v>
      </c>
      <c r="C98" s="376" t="s">
        <v>409</v>
      </c>
    </row>
    <row r="99" spans="1:5" x14ac:dyDescent="0.2">
      <c r="A99" s="377" t="s">
        <v>410</v>
      </c>
      <c r="B99" s="378">
        <v>74</v>
      </c>
      <c r="C99" s="379">
        <v>7.4</v>
      </c>
    </row>
    <row r="100" spans="1:5" x14ac:dyDescent="0.2">
      <c r="A100" s="380" t="s">
        <v>411</v>
      </c>
      <c r="B100" s="378">
        <v>67</v>
      </c>
      <c r="C100" s="379">
        <v>6.7</v>
      </c>
    </row>
    <row r="101" spans="1:5" x14ac:dyDescent="0.2">
      <c r="A101" s="380" t="s">
        <v>412</v>
      </c>
      <c r="B101" s="378">
        <v>35</v>
      </c>
      <c r="C101" s="379">
        <v>3.5</v>
      </c>
    </row>
    <row r="102" spans="1:5" x14ac:dyDescent="0.2">
      <c r="A102" s="380" t="s">
        <v>413</v>
      </c>
      <c r="B102" s="378">
        <v>90</v>
      </c>
      <c r="C102" s="379">
        <v>9</v>
      </c>
    </row>
    <row r="103" spans="1:5" x14ac:dyDescent="0.2">
      <c r="A103" s="380" t="s">
        <v>414</v>
      </c>
      <c r="B103" s="378">
        <v>25</v>
      </c>
      <c r="C103" s="379">
        <v>2.5</v>
      </c>
    </row>
    <row r="104" spans="1:5" x14ac:dyDescent="0.2">
      <c r="A104" s="380" t="s">
        <v>415</v>
      </c>
      <c r="B104" s="378">
        <v>73</v>
      </c>
      <c r="C104" s="379">
        <v>7.3</v>
      </c>
    </row>
    <row r="105" spans="1:5" x14ac:dyDescent="0.2">
      <c r="A105" s="380" t="s">
        <v>416</v>
      </c>
      <c r="B105" s="378">
        <v>367</v>
      </c>
      <c r="C105" s="379">
        <v>36.799999999999997</v>
      </c>
    </row>
    <row r="106" spans="1:5" x14ac:dyDescent="0.2">
      <c r="A106" s="380" t="s">
        <v>417</v>
      </c>
      <c r="B106" s="378">
        <v>232</v>
      </c>
      <c r="C106" s="379">
        <v>23.2</v>
      </c>
    </row>
    <row r="107" spans="1:5" x14ac:dyDescent="0.2">
      <c r="A107" s="380" t="s">
        <v>418</v>
      </c>
      <c r="B107" s="378">
        <v>34</v>
      </c>
      <c r="C107" s="379">
        <v>3.4</v>
      </c>
    </row>
    <row r="108" spans="1:5" x14ac:dyDescent="0.2">
      <c r="A108" s="381" t="s">
        <v>419</v>
      </c>
      <c r="B108" s="382">
        <v>1</v>
      </c>
      <c r="C108" s="383">
        <v>0.1</v>
      </c>
    </row>
    <row r="109" spans="1:5" x14ac:dyDescent="0.2">
      <c r="A109" s="384" t="s">
        <v>420</v>
      </c>
      <c r="B109" s="385">
        <v>998</v>
      </c>
      <c r="C109" s="383">
        <v>100</v>
      </c>
    </row>
    <row r="110" spans="1:5" x14ac:dyDescent="0.2">
      <c r="A110" s="121" t="s">
        <v>421</v>
      </c>
    </row>
    <row r="112" spans="1:5" ht="20.25" x14ac:dyDescent="0.3">
      <c r="A112" s="607" t="s">
        <v>1768</v>
      </c>
    </row>
    <row r="113" spans="1:3" x14ac:dyDescent="0.2">
      <c r="A113" s="386"/>
      <c r="B113" s="387" t="s">
        <v>422</v>
      </c>
      <c r="C113" s="387"/>
    </row>
    <row r="114" spans="1:3" x14ac:dyDescent="0.2">
      <c r="A114" s="388"/>
      <c r="B114" s="389" t="s">
        <v>423</v>
      </c>
      <c r="C114" s="390" t="s">
        <v>424</v>
      </c>
    </row>
    <row r="115" spans="1:3" x14ac:dyDescent="0.2">
      <c r="A115" s="391"/>
      <c r="B115" s="392"/>
      <c r="C115" s="26" t="s">
        <v>408</v>
      </c>
    </row>
    <row r="116" spans="1:3" x14ac:dyDescent="0.2">
      <c r="A116" s="393"/>
      <c r="B116" s="389"/>
      <c r="C116" s="390"/>
    </row>
    <row r="117" spans="1:3" ht="14.25" x14ac:dyDescent="0.2">
      <c r="A117" s="394" t="s">
        <v>425</v>
      </c>
      <c r="B117" s="395" t="s">
        <v>426</v>
      </c>
      <c r="C117" s="396" t="s">
        <v>427</v>
      </c>
    </row>
    <row r="118" spans="1:3" x14ac:dyDescent="0.2">
      <c r="A118" s="397" t="s">
        <v>428</v>
      </c>
      <c r="B118" s="395" t="s">
        <v>429</v>
      </c>
      <c r="C118" s="396" t="s">
        <v>430</v>
      </c>
    </row>
    <row r="119" spans="1:3" x14ac:dyDescent="0.2">
      <c r="A119" s="380" t="s">
        <v>431</v>
      </c>
      <c r="B119" s="395" t="s">
        <v>432</v>
      </c>
      <c r="C119" s="396">
        <v>0.15</v>
      </c>
    </row>
    <row r="120" spans="1:3" x14ac:dyDescent="0.2">
      <c r="A120" s="398"/>
      <c r="B120" s="399"/>
      <c r="C120" s="400"/>
    </row>
    <row r="121" spans="1:3" ht="14.25" x14ac:dyDescent="0.2">
      <c r="A121" s="76" t="s">
        <v>433</v>
      </c>
    </row>
    <row r="122" spans="1:3" x14ac:dyDescent="0.2">
      <c r="A122" s="401" t="s">
        <v>434</v>
      </c>
    </row>
  </sheetData>
  <mergeCells count="2">
    <mergeCell ref="B97:C97"/>
    <mergeCell ref="A1:E1"/>
  </mergeCells>
  <hyperlinks>
    <hyperlink ref="A1" location="Contents!A1" display="To table of contents" xr:uid="{00000000-0004-0000-1100-000000000000}"/>
    <hyperlink ref="A53" r:id="rId1" xr:uid="{00000000-0004-0000-1100-000001000000}"/>
    <hyperlink ref="A55" r:id="rId2" display="Documentation' on the website of the Dutch Emission Registration." xr:uid="{00000000-0004-0000-1100-000002000000}"/>
    <hyperlink ref="A94" r:id="rId3" display="Documentation' on the website of the Dutch Emission Registration." xr:uid="{00000000-0004-0000-1100-000003000000}"/>
  </hyperlinks>
  <pageMargins left="0.66" right="0.47" top="0.64" bottom="0.66" header="0.5" footer="0.5"/>
  <pageSetup paperSize="9" scale="75" orientation="portrait" r:id="rId4"/>
  <headerFooter alignWithMargins="0"/>
  <rowBreaks count="1" manualBreakCount="1">
    <brk id="95" max="5" man="1"/>
  </rowBreaks>
  <customProperties>
    <customPr name="EpmWorksheetKeyString_GUID" r:id="rId5"/>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pageSetUpPr fitToPage="1"/>
  </sheetPr>
  <dimension ref="A1:K28"/>
  <sheetViews>
    <sheetView zoomScale="80" zoomScaleNormal="80" workbookViewId="0">
      <selection activeCell="I3" sqref="I3"/>
    </sheetView>
  </sheetViews>
  <sheetFormatPr defaultRowHeight="12.75" x14ac:dyDescent="0.2"/>
  <cols>
    <col min="1" max="1" width="25.28515625" style="5" customWidth="1"/>
    <col min="2" max="4" width="11.85546875" style="5" customWidth="1"/>
    <col min="5" max="5" width="18.42578125" style="5" customWidth="1"/>
    <col min="6" max="6" width="9.140625" style="5"/>
    <col min="7" max="7" width="11" style="5" customWidth="1"/>
    <col min="8" max="8" width="9.140625" style="5"/>
    <col min="9" max="9" width="33" style="5" customWidth="1"/>
    <col min="10" max="10" width="9.140625" style="5"/>
    <col min="11" max="11" width="19.85546875" style="5" bestFit="1" customWidth="1"/>
    <col min="12" max="16384" width="9.140625" style="5"/>
  </cols>
  <sheetData>
    <row r="1" spans="1:11" ht="30" customHeight="1" x14ac:dyDescent="0.2">
      <c r="A1" s="1417" t="s">
        <v>2</v>
      </c>
      <c r="B1" s="1417"/>
      <c r="C1" s="566"/>
    </row>
    <row r="2" spans="1:11" ht="20.25" x14ac:dyDescent="0.3">
      <c r="A2" s="602" t="s">
        <v>1769</v>
      </c>
      <c r="B2" s="161"/>
      <c r="C2" s="161"/>
      <c r="D2" s="161"/>
      <c r="I2" s="602" t="s">
        <v>1770</v>
      </c>
      <c r="J2" s="80"/>
      <c r="K2" s="412"/>
    </row>
    <row r="3" spans="1:11" x14ac:dyDescent="0.2">
      <c r="A3" s="404"/>
      <c r="B3" s="1468" t="s">
        <v>435</v>
      </c>
      <c r="C3" s="1468"/>
      <c r="D3" s="1468"/>
      <c r="I3" s="415"/>
      <c r="J3" s="80"/>
      <c r="K3" s="412" t="s">
        <v>437</v>
      </c>
    </row>
    <row r="4" spans="1:11" x14ac:dyDescent="0.2">
      <c r="A4" s="404"/>
      <c r="B4" s="166" t="s">
        <v>286</v>
      </c>
      <c r="C4" s="166" t="s">
        <v>287</v>
      </c>
      <c r="D4" s="610" t="s">
        <v>288</v>
      </c>
      <c r="I4" s="608" t="s">
        <v>386</v>
      </c>
      <c r="J4" s="80"/>
      <c r="K4" s="80"/>
    </row>
    <row r="5" spans="1:11" ht="13.5" x14ac:dyDescent="0.25">
      <c r="A5" s="404"/>
      <c r="B5" s="611" t="s">
        <v>289</v>
      </c>
      <c r="C5" s="166"/>
      <c r="D5" s="166"/>
      <c r="I5" s="480" t="s">
        <v>438</v>
      </c>
      <c r="J5" s="415" t="s">
        <v>439</v>
      </c>
      <c r="K5" s="609">
        <v>7.7000000000000008E-6</v>
      </c>
    </row>
    <row r="6" spans="1:11" ht="13.5" x14ac:dyDescent="0.25">
      <c r="A6" s="612" t="s">
        <v>436</v>
      </c>
      <c r="B6" s="166" t="s">
        <v>121</v>
      </c>
      <c r="C6" s="166">
        <v>0</v>
      </c>
      <c r="D6" s="166">
        <v>100</v>
      </c>
      <c r="I6" s="480" t="s">
        <v>440</v>
      </c>
      <c r="J6" s="415" t="s">
        <v>275</v>
      </c>
      <c r="K6" s="609">
        <v>3.3800000000000002E-5</v>
      </c>
    </row>
    <row r="7" spans="1:11" ht="13.5" x14ac:dyDescent="0.25">
      <c r="A7" s="612" t="s">
        <v>401</v>
      </c>
      <c r="B7" s="166" t="s">
        <v>121</v>
      </c>
      <c r="C7" s="166">
        <v>80</v>
      </c>
      <c r="D7" s="166">
        <v>20</v>
      </c>
      <c r="I7" s="480" t="s">
        <v>441</v>
      </c>
      <c r="J7" s="415" t="s">
        <v>275</v>
      </c>
      <c r="K7" s="609">
        <v>1.4799999999999999E-4</v>
      </c>
    </row>
    <row r="8" spans="1:11" ht="13.5" x14ac:dyDescent="0.25">
      <c r="A8" s="612" t="s">
        <v>402</v>
      </c>
      <c r="B8" s="166" t="s">
        <v>121</v>
      </c>
      <c r="C8" s="166">
        <v>80</v>
      </c>
      <c r="D8" s="166">
        <v>20</v>
      </c>
      <c r="I8" s="480" t="s">
        <v>442</v>
      </c>
      <c r="J8" s="415" t="s">
        <v>275</v>
      </c>
      <c r="K8" s="609">
        <v>3.2499999999999998E-6</v>
      </c>
    </row>
    <row r="9" spans="1:11" ht="13.5" x14ac:dyDescent="0.25">
      <c r="A9" s="613"/>
      <c r="B9" s="166"/>
      <c r="C9" s="166"/>
      <c r="D9" s="166"/>
      <c r="I9" s="480" t="s">
        <v>443</v>
      </c>
      <c r="J9" s="415" t="s">
        <v>275</v>
      </c>
      <c r="K9" s="609">
        <v>8.25E-4</v>
      </c>
    </row>
    <row r="10" spans="1:11" ht="13.5" x14ac:dyDescent="0.25">
      <c r="A10" s="404" t="s">
        <v>1098</v>
      </c>
      <c r="C10" s="614"/>
      <c r="D10" s="614"/>
      <c r="I10" s="480" t="s">
        <v>444</v>
      </c>
      <c r="J10" s="415" t="s">
        <v>275</v>
      </c>
      <c r="K10" s="609">
        <v>8.2500000000000004E-3</v>
      </c>
    </row>
    <row r="11" spans="1:11" ht="13.5" x14ac:dyDescent="0.25">
      <c r="A11" s="404" t="s">
        <v>1099</v>
      </c>
      <c r="I11" s="480" t="s">
        <v>445</v>
      </c>
      <c r="J11" s="415" t="s">
        <v>275</v>
      </c>
      <c r="K11" s="609">
        <v>8.5999999999999998E-4</v>
      </c>
    </row>
    <row r="12" spans="1:11" ht="13.5" x14ac:dyDescent="0.25">
      <c r="I12" s="480" t="s">
        <v>446</v>
      </c>
      <c r="J12" s="415" t="s">
        <v>275</v>
      </c>
      <c r="K12" s="609">
        <v>1E-3</v>
      </c>
    </row>
    <row r="13" spans="1:11" ht="13.5" x14ac:dyDescent="0.25">
      <c r="I13" s="480" t="s">
        <v>447</v>
      </c>
      <c r="J13" s="415" t="s">
        <v>275</v>
      </c>
      <c r="K13" s="609">
        <v>1.2999999999999999E-4</v>
      </c>
    </row>
    <row r="14" spans="1:11" ht="13.5" x14ac:dyDescent="0.25">
      <c r="I14" s="480" t="s">
        <v>448</v>
      </c>
      <c r="J14" s="415" t="s">
        <v>275</v>
      </c>
      <c r="K14" s="609">
        <v>2.0000000000000001E-4</v>
      </c>
    </row>
    <row r="15" spans="1:11" ht="13.5" x14ac:dyDescent="0.25">
      <c r="A15" s="404"/>
      <c r="I15" s="480" t="s">
        <v>449</v>
      </c>
      <c r="J15" s="415" t="s">
        <v>275</v>
      </c>
      <c r="K15" s="609">
        <v>1.8000000000000001E-4</v>
      </c>
    </row>
    <row r="16" spans="1:11" ht="13.5" x14ac:dyDescent="0.25">
      <c r="I16" s="480" t="s">
        <v>450</v>
      </c>
      <c r="J16" s="415" t="s">
        <v>275</v>
      </c>
      <c r="K16" s="609">
        <v>1.8000000000000001E-4</v>
      </c>
    </row>
    <row r="17" spans="9:11" ht="13.5" x14ac:dyDescent="0.25">
      <c r="I17" s="480" t="s">
        <v>451</v>
      </c>
      <c r="J17" s="415" t="s">
        <v>275</v>
      </c>
      <c r="K17" s="609">
        <v>1.75E-4</v>
      </c>
    </row>
    <row r="18" spans="9:11" ht="13.5" x14ac:dyDescent="0.25">
      <c r="I18" s="480" t="s">
        <v>452</v>
      </c>
      <c r="J18" s="415" t="s">
        <v>275</v>
      </c>
      <c r="K18" s="609">
        <v>1E-4</v>
      </c>
    </row>
    <row r="19" spans="9:11" ht="13.5" x14ac:dyDescent="0.25">
      <c r="I19" s="480" t="s">
        <v>453</v>
      </c>
      <c r="J19" s="415" t="s">
        <v>275</v>
      </c>
      <c r="K19" s="609">
        <v>1E-4</v>
      </c>
    </row>
    <row r="20" spans="9:11" ht="13.5" x14ac:dyDescent="0.25">
      <c r="I20" s="480" t="s">
        <v>454</v>
      </c>
      <c r="J20" s="415" t="s">
        <v>275</v>
      </c>
      <c r="K20" s="609">
        <v>2.2000000000000001E-4</v>
      </c>
    </row>
    <row r="21" spans="9:11" ht="13.5" x14ac:dyDescent="0.25">
      <c r="I21" s="480" t="s">
        <v>455</v>
      </c>
      <c r="J21" s="415" t="s">
        <v>275</v>
      </c>
      <c r="K21" s="609">
        <v>6.4999999999999994E-5</v>
      </c>
    </row>
    <row r="22" spans="9:11" ht="13.5" x14ac:dyDescent="0.25">
      <c r="I22" s="480" t="s">
        <v>456</v>
      </c>
      <c r="J22" s="415" t="s">
        <v>275</v>
      </c>
      <c r="K22" s="609">
        <v>6.0000000000000001E-3</v>
      </c>
    </row>
    <row r="23" spans="9:11" ht="13.5" x14ac:dyDescent="0.25">
      <c r="I23" s="480" t="s">
        <v>457</v>
      </c>
      <c r="J23" s="415" t="s">
        <v>275</v>
      </c>
      <c r="K23" s="609">
        <v>0</v>
      </c>
    </row>
    <row r="24" spans="9:11" ht="13.5" x14ac:dyDescent="0.25">
      <c r="I24" s="480" t="s">
        <v>458</v>
      </c>
      <c r="J24" s="415" t="s">
        <v>275</v>
      </c>
      <c r="K24" s="609">
        <v>0</v>
      </c>
    </row>
    <row r="26" spans="9:11" x14ac:dyDescent="0.2">
      <c r="I26" s="5" t="s">
        <v>196</v>
      </c>
    </row>
    <row r="27" spans="9:11" x14ac:dyDescent="0.2">
      <c r="I27" s="416" t="s">
        <v>459</v>
      </c>
    </row>
    <row r="28" spans="9:11" x14ac:dyDescent="0.2">
      <c r="I28" s="186" t="s">
        <v>300</v>
      </c>
    </row>
  </sheetData>
  <mergeCells count="2">
    <mergeCell ref="B3:D3"/>
    <mergeCell ref="A1:B1"/>
  </mergeCells>
  <hyperlinks>
    <hyperlink ref="I28" r:id="rId1" display="'Documentation' on the website of the Dutch Emission Registration." xr:uid="{00000000-0004-0000-1200-000000000000}"/>
    <hyperlink ref="A1" location="Contents!A1" display="To table of contents" xr:uid="{00000000-0004-0000-1200-000001000000}"/>
  </hyperlinks>
  <pageMargins left="0.6" right="0.6" top="0.75" bottom="1" header="0.51" footer="0.5"/>
  <pageSetup paperSize="9" scale="47" orientation="portrait" r:id="rId2"/>
  <headerFooter alignWithMargins="0"/>
  <customProperties>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AD11"/>
  <sheetViews>
    <sheetView zoomScale="90" zoomScaleNormal="90" workbookViewId="0">
      <selection activeCell="B7" sqref="B7:AD11"/>
    </sheetView>
  </sheetViews>
  <sheetFormatPr defaultRowHeight="15" x14ac:dyDescent="0.25"/>
  <sheetData>
    <row r="1" spans="1:30" ht="24.75" customHeight="1" x14ac:dyDescent="0.25">
      <c r="A1" s="1417" t="s">
        <v>2</v>
      </c>
      <c r="B1" s="1417"/>
      <c r="C1" s="1417"/>
      <c r="E1" s="538"/>
    </row>
    <row r="2" spans="1:30" x14ac:dyDescent="0.25">
      <c r="A2" s="1416" t="s">
        <v>1641</v>
      </c>
      <c r="B2" s="1409" t="s">
        <v>1640</v>
      </c>
      <c r="C2" s="1409"/>
      <c r="D2" s="1409"/>
      <c r="E2" s="1409"/>
      <c r="F2" s="1409"/>
      <c r="G2" s="1409"/>
      <c r="H2" s="1409"/>
      <c r="I2" s="1409"/>
      <c r="J2" s="1409"/>
      <c r="K2" s="1409"/>
      <c r="L2" s="1409"/>
      <c r="M2" s="1409"/>
      <c r="N2" s="1409"/>
      <c r="O2" s="1409"/>
      <c r="P2" s="1409"/>
      <c r="Q2" s="1409"/>
      <c r="R2" s="1409"/>
      <c r="S2" s="1409"/>
      <c r="T2" s="1409"/>
      <c r="U2" s="1409"/>
      <c r="V2" s="1409"/>
      <c r="W2" s="1409"/>
      <c r="X2" s="1409"/>
      <c r="Y2" s="1409"/>
      <c r="Z2" s="1409"/>
      <c r="AA2" s="1409"/>
      <c r="AB2" s="1409"/>
      <c r="AC2" s="1409"/>
      <c r="AD2" s="1409"/>
    </row>
    <row r="3" spans="1:30" x14ac:dyDescent="0.25">
      <c r="A3" s="1416"/>
      <c r="B3" s="1409"/>
      <c r="C3" s="1409"/>
      <c r="D3" s="1409"/>
      <c r="E3" s="1409"/>
      <c r="F3" s="1409"/>
      <c r="G3" s="1409"/>
      <c r="H3" s="1409"/>
      <c r="I3" s="1409"/>
      <c r="J3" s="1409"/>
      <c r="K3" s="1409"/>
      <c r="L3" s="1409"/>
      <c r="M3" s="1409"/>
      <c r="N3" s="1409"/>
      <c r="O3" s="1409"/>
      <c r="P3" s="1409"/>
      <c r="Q3" s="1409"/>
      <c r="R3" s="1409"/>
      <c r="S3" s="1409"/>
      <c r="T3" s="1409"/>
      <c r="U3" s="1409"/>
      <c r="V3" s="1409"/>
      <c r="W3" s="1409"/>
      <c r="X3" s="1409"/>
      <c r="Y3" s="1409"/>
      <c r="Z3" s="1409"/>
      <c r="AA3" s="1409"/>
      <c r="AB3" s="1409"/>
      <c r="AC3" s="1409"/>
      <c r="AD3" s="1409"/>
    </row>
    <row r="4" spans="1:30" x14ac:dyDescent="0.25">
      <c r="A4" s="1416"/>
      <c r="B4" s="1409"/>
      <c r="C4" s="1409"/>
      <c r="D4" s="1409"/>
      <c r="E4" s="1409"/>
      <c r="F4" s="1409"/>
      <c r="G4" s="1409"/>
      <c r="H4" s="1409"/>
      <c r="I4" s="1409"/>
      <c r="J4" s="1409"/>
      <c r="K4" s="1409"/>
      <c r="L4" s="1409"/>
      <c r="M4" s="1409"/>
      <c r="N4" s="1409"/>
      <c r="O4" s="1409"/>
      <c r="P4" s="1409"/>
      <c r="Q4" s="1409"/>
      <c r="R4" s="1409"/>
      <c r="S4" s="1409"/>
      <c r="T4" s="1409"/>
      <c r="U4" s="1409"/>
      <c r="V4" s="1409"/>
      <c r="W4" s="1409"/>
      <c r="X4" s="1409"/>
      <c r="Y4" s="1409"/>
      <c r="Z4" s="1409"/>
      <c r="AA4" s="1409"/>
      <c r="AB4" s="1409"/>
      <c r="AC4" s="1409"/>
      <c r="AD4" s="1409"/>
    </row>
    <row r="5" spans="1:30" x14ac:dyDescent="0.25">
      <c r="A5" s="1416"/>
      <c r="B5" s="1409"/>
      <c r="C5" s="1409"/>
      <c r="D5" s="1409"/>
      <c r="E5" s="1409"/>
      <c r="F5" s="1409"/>
      <c r="G5" s="1409"/>
      <c r="H5" s="1409"/>
      <c r="I5" s="1409"/>
      <c r="J5" s="1409"/>
      <c r="K5" s="1409"/>
      <c r="L5" s="1409"/>
      <c r="M5" s="1409"/>
      <c r="N5" s="1409"/>
      <c r="O5" s="1409"/>
      <c r="P5" s="1409"/>
      <c r="Q5" s="1409"/>
      <c r="R5" s="1409"/>
      <c r="S5" s="1409"/>
      <c r="T5" s="1409"/>
      <c r="U5" s="1409"/>
      <c r="V5" s="1409"/>
      <c r="W5" s="1409"/>
      <c r="X5" s="1409"/>
      <c r="Y5" s="1409"/>
      <c r="Z5" s="1409"/>
      <c r="AA5" s="1409"/>
      <c r="AB5" s="1409"/>
      <c r="AC5" s="1409"/>
      <c r="AD5" s="1409"/>
    </row>
    <row r="6" spans="1:30" x14ac:dyDescent="0.25">
      <c r="A6" s="1416"/>
      <c r="B6" s="1409"/>
      <c r="C6" s="1409"/>
      <c r="D6" s="1409"/>
      <c r="E6" s="1409"/>
      <c r="F6" s="1409"/>
      <c r="G6" s="1409"/>
      <c r="H6" s="1409"/>
      <c r="I6" s="1409"/>
      <c r="J6" s="1409"/>
      <c r="K6" s="1409"/>
      <c r="L6" s="1409"/>
      <c r="M6" s="1409"/>
      <c r="N6" s="1409"/>
      <c r="O6" s="1409"/>
      <c r="P6" s="1409"/>
      <c r="Q6" s="1409"/>
      <c r="R6" s="1409"/>
      <c r="S6" s="1409"/>
      <c r="T6" s="1409"/>
      <c r="U6" s="1409"/>
      <c r="V6" s="1409"/>
      <c r="W6" s="1409"/>
      <c r="X6" s="1409"/>
      <c r="Y6" s="1409"/>
      <c r="Z6" s="1409"/>
      <c r="AA6" s="1409"/>
      <c r="AB6" s="1409"/>
      <c r="AC6" s="1409"/>
      <c r="AD6" s="1409"/>
    </row>
    <row r="7" spans="1:30" x14ac:dyDescent="0.25">
      <c r="A7" s="1416" t="s">
        <v>1642</v>
      </c>
      <c r="B7" s="1409" t="s">
        <v>1913</v>
      </c>
      <c r="C7" s="1409"/>
      <c r="D7" s="1409"/>
      <c r="E7" s="1409"/>
      <c r="F7" s="1409"/>
      <c r="G7" s="1409"/>
      <c r="H7" s="1409"/>
      <c r="I7" s="1409"/>
      <c r="J7" s="1409"/>
      <c r="K7" s="1409"/>
      <c r="L7" s="1409"/>
      <c r="M7" s="1409"/>
      <c r="N7" s="1409"/>
      <c r="O7" s="1409"/>
      <c r="P7" s="1409"/>
      <c r="Q7" s="1409"/>
      <c r="R7" s="1409"/>
      <c r="S7" s="1409"/>
      <c r="T7" s="1409"/>
      <c r="U7" s="1409"/>
      <c r="V7" s="1409"/>
      <c r="W7" s="1409"/>
      <c r="X7" s="1409"/>
      <c r="Y7" s="1409"/>
      <c r="Z7" s="1409"/>
      <c r="AA7" s="1409"/>
      <c r="AB7" s="1409"/>
      <c r="AC7" s="1409"/>
      <c r="AD7" s="1409"/>
    </row>
    <row r="8" spans="1:30" x14ac:dyDescent="0.25">
      <c r="A8" s="1416"/>
      <c r="B8" s="1409"/>
      <c r="C8" s="1409"/>
      <c r="D8" s="1409"/>
      <c r="E8" s="1409"/>
      <c r="F8" s="1409"/>
      <c r="G8" s="1409"/>
      <c r="H8" s="1409"/>
      <c r="I8" s="1409"/>
      <c r="J8" s="1409"/>
      <c r="K8" s="1409"/>
      <c r="L8" s="1409"/>
      <c r="M8" s="1409"/>
      <c r="N8" s="1409"/>
      <c r="O8" s="1409"/>
      <c r="P8" s="1409"/>
      <c r="Q8" s="1409"/>
      <c r="R8" s="1409"/>
      <c r="S8" s="1409"/>
      <c r="T8" s="1409"/>
      <c r="U8" s="1409"/>
      <c r="V8" s="1409"/>
      <c r="W8" s="1409"/>
      <c r="X8" s="1409"/>
      <c r="Y8" s="1409"/>
      <c r="Z8" s="1409"/>
      <c r="AA8" s="1409"/>
      <c r="AB8" s="1409"/>
      <c r="AC8" s="1409"/>
      <c r="AD8" s="1409"/>
    </row>
    <row r="9" spans="1:30" x14ac:dyDescent="0.25">
      <c r="A9" s="1416"/>
      <c r="B9" s="1409"/>
      <c r="C9" s="1409"/>
      <c r="D9" s="1409"/>
      <c r="E9" s="1409"/>
      <c r="F9" s="1409"/>
      <c r="G9" s="1409"/>
      <c r="H9" s="1409"/>
      <c r="I9" s="1409"/>
      <c r="J9" s="1409"/>
      <c r="K9" s="1409"/>
      <c r="L9" s="1409"/>
      <c r="M9" s="1409"/>
      <c r="N9" s="1409"/>
      <c r="O9" s="1409"/>
      <c r="P9" s="1409"/>
      <c r="Q9" s="1409"/>
      <c r="R9" s="1409"/>
      <c r="S9" s="1409"/>
      <c r="T9" s="1409"/>
      <c r="U9" s="1409"/>
      <c r="V9" s="1409"/>
      <c r="W9" s="1409"/>
      <c r="X9" s="1409"/>
      <c r="Y9" s="1409"/>
      <c r="Z9" s="1409"/>
      <c r="AA9" s="1409"/>
      <c r="AB9" s="1409"/>
      <c r="AC9" s="1409"/>
      <c r="AD9" s="1409"/>
    </row>
    <row r="10" spans="1:30" x14ac:dyDescent="0.25">
      <c r="A10" s="1416"/>
      <c r="B10" s="1409"/>
      <c r="C10" s="1409"/>
      <c r="D10" s="1409"/>
      <c r="E10" s="1409"/>
      <c r="F10" s="1409"/>
      <c r="G10" s="1409"/>
      <c r="H10" s="1409"/>
      <c r="I10" s="1409"/>
      <c r="J10" s="1409"/>
      <c r="K10" s="1409"/>
      <c r="L10" s="1409"/>
      <c r="M10" s="1409"/>
      <c r="N10" s="1409"/>
      <c r="O10" s="1409"/>
      <c r="P10" s="1409"/>
      <c r="Q10" s="1409"/>
      <c r="R10" s="1409"/>
      <c r="S10" s="1409"/>
      <c r="T10" s="1409"/>
      <c r="U10" s="1409"/>
      <c r="V10" s="1409"/>
      <c r="W10" s="1409"/>
      <c r="X10" s="1409"/>
      <c r="Y10" s="1409"/>
      <c r="Z10" s="1409"/>
      <c r="AA10" s="1409"/>
      <c r="AB10" s="1409"/>
      <c r="AC10" s="1409"/>
      <c r="AD10" s="1409"/>
    </row>
    <row r="11" spans="1:30" x14ac:dyDescent="0.25">
      <c r="A11" s="1416"/>
      <c r="B11" s="1409"/>
      <c r="C11" s="1409"/>
      <c r="D11" s="1409"/>
      <c r="E11" s="1409"/>
      <c r="F11" s="1409"/>
      <c r="G11" s="1409"/>
      <c r="H11" s="1409"/>
      <c r="I11" s="1409"/>
      <c r="J11" s="1409"/>
      <c r="K11" s="1409"/>
      <c r="L11" s="1409"/>
      <c r="M11" s="1409"/>
      <c r="N11" s="1409"/>
      <c r="O11" s="1409"/>
      <c r="P11" s="1409"/>
      <c r="Q11" s="1409"/>
      <c r="R11" s="1409"/>
      <c r="S11" s="1409"/>
      <c r="T11" s="1409"/>
      <c r="U11" s="1409"/>
      <c r="V11" s="1409"/>
      <c r="W11" s="1409"/>
      <c r="X11" s="1409"/>
      <c r="Y11" s="1409"/>
      <c r="Z11" s="1409"/>
      <c r="AA11" s="1409"/>
      <c r="AB11" s="1409"/>
      <c r="AC11" s="1409"/>
      <c r="AD11" s="1409"/>
    </row>
  </sheetData>
  <mergeCells count="5">
    <mergeCell ref="B2:AD6"/>
    <mergeCell ref="B7:AD11"/>
    <mergeCell ref="A2:A6"/>
    <mergeCell ref="A7:A11"/>
    <mergeCell ref="A1:C1"/>
  </mergeCells>
  <pageMargins left="0.7" right="0.7" top="0.75" bottom="0.75" header="0.3" footer="0.3"/>
  <customProperties>
    <customPr name="EpmWorksheetKeyString_GUID"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A1:F195"/>
  <sheetViews>
    <sheetView zoomScale="75" workbookViewId="0">
      <selection sqref="A1:B1"/>
    </sheetView>
  </sheetViews>
  <sheetFormatPr defaultColWidth="7" defaultRowHeight="12.75" x14ac:dyDescent="0.2"/>
  <cols>
    <col min="1" max="1" width="46.85546875" style="161" customWidth="1"/>
    <col min="2" max="5" width="20.7109375" style="161" customWidth="1"/>
    <col min="6" max="6" width="9.28515625" style="161" customWidth="1"/>
    <col min="7" max="16384" width="7" style="161"/>
  </cols>
  <sheetData>
    <row r="1" spans="1:5" ht="30.75" customHeight="1" x14ac:dyDescent="0.2">
      <c r="A1" s="1417" t="s">
        <v>2</v>
      </c>
      <c r="B1" s="1417"/>
    </row>
    <row r="2" spans="1:5" ht="20.25" x14ac:dyDescent="0.3">
      <c r="A2" s="615" t="s">
        <v>1771</v>
      </c>
      <c r="C2" s="417"/>
    </row>
    <row r="3" spans="1:5" ht="16.5" customHeight="1" x14ac:dyDescent="0.25">
      <c r="A3" s="418" t="s">
        <v>386</v>
      </c>
      <c r="B3" s="419" t="s">
        <v>460</v>
      </c>
      <c r="C3" s="420"/>
      <c r="D3" s="421"/>
      <c r="E3" s="422" t="s">
        <v>461</v>
      </c>
    </row>
    <row r="4" spans="1:5" ht="14.25" customHeight="1" x14ac:dyDescent="0.25">
      <c r="A4" s="409"/>
      <c r="B4" s="423" t="s">
        <v>123</v>
      </c>
      <c r="C4" s="424" t="s">
        <v>175</v>
      </c>
      <c r="D4" s="423" t="s">
        <v>17</v>
      </c>
      <c r="E4" s="425" t="s">
        <v>462</v>
      </c>
    </row>
    <row r="5" spans="1:5" x14ac:dyDescent="0.2">
      <c r="A5" s="409"/>
      <c r="B5" s="426" t="s">
        <v>463</v>
      </c>
      <c r="C5" s="427" t="s">
        <v>464</v>
      </c>
      <c r="D5" s="426"/>
      <c r="E5" s="405" t="s">
        <v>465</v>
      </c>
    </row>
    <row r="6" spans="1:5" x14ac:dyDescent="0.2">
      <c r="A6" s="409"/>
      <c r="B6" s="428" t="s">
        <v>466</v>
      </c>
      <c r="C6" s="429"/>
      <c r="D6" s="428"/>
      <c r="E6" s="430"/>
    </row>
    <row r="7" spans="1:5" ht="18.75" customHeight="1" x14ac:dyDescent="0.2">
      <c r="A7" s="164"/>
      <c r="B7" s="616" t="s">
        <v>467</v>
      </c>
      <c r="C7" s="402"/>
      <c r="D7" s="402"/>
      <c r="E7" s="407"/>
    </row>
    <row r="8" spans="1:5" ht="21" customHeight="1" x14ac:dyDescent="0.2">
      <c r="A8" s="411" t="s">
        <v>468</v>
      </c>
      <c r="B8" s="431">
        <v>0.05</v>
      </c>
      <c r="C8" s="432">
        <v>0.04</v>
      </c>
      <c r="D8" s="432">
        <v>0.20300000000000001</v>
      </c>
      <c r="E8" s="408"/>
    </row>
    <row r="9" spans="1:5" x14ac:dyDescent="0.2">
      <c r="A9" s="411" t="s">
        <v>469</v>
      </c>
      <c r="B9" s="433">
        <v>1.2999999999999999E-2</v>
      </c>
      <c r="C9" s="434">
        <v>0.01</v>
      </c>
      <c r="D9" s="434">
        <v>0</v>
      </c>
      <c r="E9" s="177"/>
    </row>
    <row r="10" spans="1:5" x14ac:dyDescent="0.2">
      <c r="A10" s="411" t="s">
        <v>470</v>
      </c>
      <c r="B10" s="433">
        <v>1E-3</v>
      </c>
      <c r="C10" s="434">
        <v>0.01</v>
      </c>
      <c r="D10" s="434">
        <v>0</v>
      </c>
      <c r="E10" s="435">
        <v>0.01</v>
      </c>
    </row>
    <row r="11" spans="1:5" x14ac:dyDescent="0.2">
      <c r="A11" s="411" t="s">
        <v>471</v>
      </c>
      <c r="B11" s="433">
        <v>2.9000000000000001E-2</v>
      </c>
      <c r="C11" s="434">
        <v>1.9E-2</v>
      </c>
      <c r="D11" s="434">
        <v>0</v>
      </c>
      <c r="E11" s="435">
        <v>1.9E-2</v>
      </c>
    </row>
    <row r="12" spans="1:5" x14ac:dyDescent="0.2">
      <c r="A12" s="411" t="s">
        <v>472</v>
      </c>
      <c r="B12" s="433">
        <v>1.0999999999999999E-2</v>
      </c>
      <c r="C12" s="434">
        <v>0</v>
      </c>
      <c r="D12" s="434">
        <v>0</v>
      </c>
      <c r="E12" s="435">
        <v>0</v>
      </c>
    </row>
    <row r="13" spans="1:5" x14ac:dyDescent="0.2">
      <c r="A13" s="411" t="s">
        <v>473</v>
      </c>
      <c r="B13" s="433">
        <v>0.02</v>
      </c>
      <c r="C13" s="434">
        <v>1.9E-2</v>
      </c>
      <c r="D13" s="434">
        <v>0</v>
      </c>
      <c r="E13" s="435">
        <v>1.9E-2</v>
      </c>
    </row>
    <row r="14" spans="1:5" x14ac:dyDescent="0.2">
      <c r="A14" s="411"/>
      <c r="B14" s="409"/>
      <c r="C14" s="404"/>
      <c r="D14" s="404"/>
      <c r="E14" s="177"/>
    </row>
    <row r="15" spans="1:5" x14ac:dyDescent="0.2">
      <c r="A15" s="411" t="s">
        <v>474</v>
      </c>
      <c r="B15" s="433">
        <v>4.1000000000000002E-2</v>
      </c>
      <c r="C15" s="434">
        <v>0</v>
      </c>
      <c r="D15" s="434">
        <v>0</v>
      </c>
      <c r="E15" s="435">
        <v>0</v>
      </c>
    </row>
    <row r="16" spans="1:5" x14ac:dyDescent="0.2">
      <c r="A16" s="411" t="s">
        <v>475</v>
      </c>
      <c r="B16" s="433">
        <v>6.7000000000000004E-2</v>
      </c>
      <c r="C16" s="434">
        <v>0</v>
      </c>
      <c r="D16" s="434">
        <v>0</v>
      </c>
      <c r="E16" s="435">
        <v>0</v>
      </c>
    </row>
    <row r="17" spans="1:5" x14ac:dyDescent="0.2">
      <c r="A17" s="411" t="s">
        <v>476</v>
      </c>
      <c r="B17" s="433">
        <v>4.3999999999999997E-2</v>
      </c>
      <c r="C17" s="434">
        <v>0</v>
      </c>
      <c r="D17" s="434">
        <v>0</v>
      </c>
      <c r="E17" s="435">
        <v>0</v>
      </c>
    </row>
    <row r="18" spans="1:5" x14ac:dyDescent="0.2">
      <c r="A18" s="411" t="s">
        <v>477</v>
      </c>
      <c r="B18" s="433">
        <v>7.4999999999999997E-2</v>
      </c>
      <c r="C18" s="434">
        <v>0</v>
      </c>
      <c r="D18" s="434">
        <v>0</v>
      </c>
      <c r="E18" s="177"/>
    </row>
    <row r="19" spans="1:5" x14ac:dyDescent="0.2">
      <c r="A19" s="411" t="s">
        <v>478</v>
      </c>
      <c r="B19" s="433">
        <v>2.1999999999999999E-2</v>
      </c>
      <c r="C19" s="434">
        <v>0</v>
      </c>
      <c r="D19" s="434">
        <v>0</v>
      </c>
      <c r="E19" s="177"/>
    </row>
    <row r="20" spans="1:5" x14ac:dyDescent="0.2">
      <c r="A20" s="411" t="s">
        <v>479</v>
      </c>
      <c r="B20" s="433">
        <v>8.9999999999999993E-3</v>
      </c>
      <c r="C20" s="434">
        <v>0.28799999999999998</v>
      </c>
      <c r="D20" s="434">
        <v>0</v>
      </c>
      <c r="E20" s="177"/>
    </row>
    <row r="21" spans="1:5" x14ac:dyDescent="0.2">
      <c r="A21" s="411" t="s">
        <v>480</v>
      </c>
      <c r="B21" s="433">
        <v>6.8000000000000005E-2</v>
      </c>
      <c r="C21" s="434">
        <v>0.115</v>
      </c>
      <c r="D21" s="434">
        <v>0</v>
      </c>
      <c r="E21" s="177"/>
    </row>
    <row r="22" spans="1:5" x14ac:dyDescent="0.2">
      <c r="A22" s="411" t="s">
        <v>481</v>
      </c>
      <c r="B22" s="433">
        <v>4.2999999999999997E-2</v>
      </c>
      <c r="C22" s="434">
        <v>3.7999999999999999E-2</v>
      </c>
      <c r="D22" s="434">
        <v>0</v>
      </c>
      <c r="E22" s="177"/>
    </row>
    <row r="23" spans="1:5" x14ac:dyDescent="0.2">
      <c r="A23" s="411" t="s">
        <v>482</v>
      </c>
      <c r="B23" s="433">
        <v>3.5999999999999997E-2</v>
      </c>
      <c r="C23" s="434">
        <v>2.9000000000000001E-2</v>
      </c>
      <c r="D23" s="434">
        <v>0</v>
      </c>
      <c r="E23" s="177"/>
    </row>
    <row r="24" spans="1:5" x14ac:dyDescent="0.2">
      <c r="A24" s="411" t="s">
        <v>483</v>
      </c>
      <c r="B24" s="433">
        <v>2E-3</v>
      </c>
      <c r="C24" s="434">
        <v>0</v>
      </c>
      <c r="D24" s="434">
        <v>0</v>
      </c>
      <c r="E24" s="177"/>
    </row>
    <row r="25" spans="1:5" x14ac:dyDescent="0.2">
      <c r="A25" s="411" t="s">
        <v>484</v>
      </c>
      <c r="B25" s="433">
        <v>3.0000000000000001E-3</v>
      </c>
      <c r="C25" s="434">
        <v>0</v>
      </c>
      <c r="D25" s="434">
        <v>0</v>
      </c>
      <c r="E25" s="177"/>
    </row>
    <row r="26" spans="1:5" x14ac:dyDescent="0.2">
      <c r="A26" s="411" t="s">
        <v>485</v>
      </c>
      <c r="B26" s="433">
        <v>1.6E-2</v>
      </c>
      <c r="C26" s="434">
        <v>6.0000000000000001E-3</v>
      </c>
      <c r="D26" s="434">
        <v>0</v>
      </c>
      <c r="E26" s="435">
        <v>6.0000000000000001E-3</v>
      </c>
    </row>
    <row r="27" spans="1:5" x14ac:dyDescent="0.2">
      <c r="A27" s="411"/>
      <c r="B27" s="409"/>
      <c r="C27" s="404"/>
      <c r="D27" s="404"/>
      <c r="E27" s="177"/>
    </row>
    <row r="28" spans="1:5" x14ac:dyDescent="0.2">
      <c r="A28" s="411" t="s">
        <v>486</v>
      </c>
      <c r="B28" s="433">
        <v>8.0000000000000002E-3</v>
      </c>
      <c r="C28" s="434">
        <v>6.0000000000000001E-3</v>
      </c>
      <c r="D28" s="434">
        <v>0</v>
      </c>
      <c r="E28" s="177"/>
    </row>
    <row r="29" spans="1:5" x14ac:dyDescent="0.2">
      <c r="A29" s="411" t="s">
        <v>487</v>
      </c>
      <c r="B29" s="433">
        <v>6.0000000000000001E-3</v>
      </c>
      <c r="C29" s="434">
        <v>6.0000000000000001E-3</v>
      </c>
      <c r="D29" s="434">
        <v>0</v>
      </c>
      <c r="E29" s="435">
        <v>6.0000000000000001E-3</v>
      </c>
    </row>
    <row r="30" spans="1:5" x14ac:dyDescent="0.2">
      <c r="A30" s="411" t="s">
        <v>488</v>
      </c>
      <c r="B30" s="433">
        <v>7.0000000000000001E-3</v>
      </c>
      <c r="C30" s="434">
        <v>5.0000000000000001E-3</v>
      </c>
      <c r="D30" s="434">
        <v>0</v>
      </c>
      <c r="E30" s="435">
        <v>5.0000000000000001E-3</v>
      </c>
    </row>
    <row r="31" spans="1:5" x14ac:dyDescent="0.2">
      <c r="A31" s="411" t="s">
        <v>489</v>
      </c>
      <c r="B31" s="433">
        <v>0.01</v>
      </c>
      <c r="C31" s="434">
        <v>5.0000000000000001E-3</v>
      </c>
      <c r="D31" s="434">
        <v>0</v>
      </c>
      <c r="E31" s="435">
        <v>5.0000000000000001E-3</v>
      </c>
    </row>
    <row r="32" spans="1:5" x14ac:dyDescent="0.2">
      <c r="A32" s="411" t="s">
        <v>490</v>
      </c>
      <c r="B32" s="433">
        <v>6.0000000000000001E-3</v>
      </c>
      <c r="C32" s="434">
        <v>0</v>
      </c>
      <c r="D32" s="434">
        <v>0</v>
      </c>
      <c r="E32" s="435">
        <v>0</v>
      </c>
    </row>
    <row r="33" spans="1:5" x14ac:dyDescent="0.2">
      <c r="A33" s="411" t="s">
        <v>491</v>
      </c>
      <c r="B33" s="433">
        <v>6.0000000000000001E-3</v>
      </c>
      <c r="C33" s="434">
        <v>0</v>
      </c>
      <c r="D33" s="434">
        <v>0</v>
      </c>
      <c r="E33" s="435">
        <v>0</v>
      </c>
    </row>
    <row r="34" spans="1:5" x14ac:dyDescent="0.2">
      <c r="A34" s="411" t="s">
        <v>492</v>
      </c>
      <c r="B34" s="433">
        <v>3.0000000000000001E-3</v>
      </c>
      <c r="C34" s="434">
        <v>1.9E-2</v>
      </c>
      <c r="D34" s="434">
        <v>0</v>
      </c>
      <c r="E34" s="435">
        <v>1.9E-2</v>
      </c>
    </row>
    <row r="35" spans="1:5" x14ac:dyDescent="0.2">
      <c r="A35" s="411" t="s">
        <v>493</v>
      </c>
      <c r="B35" s="433">
        <v>4.2999999999999997E-2</v>
      </c>
      <c r="C35" s="434">
        <v>1.9E-2</v>
      </c>
      <c r="D35" s="434">
        <v>0.03</v>
      </c>
      <c r="E35" s="435">
        <v>1.9E-2</v>
      </c>
    </row>
    <row r="36" spans="1:5" x14ac:dyDescent="0.2">
      <c r="A36" s="411" t="s">
        <v>494</v>
      </c>
      <c r="B36" s="433">
        <v>0.114</v>
      </c>
      <c r="C36" s="434">
        <v>1.4E-2</v>
      </c>
      <c r="D36" s="434">
        <v>0</v>
      </c>
      <c r="E36" s="435">
        <v>1.4E-2</v>
      </c>
    </row>
    <row r="37" spans="1:5" x14ac:dyDescent="0.2">
      <c r="A37" s="411" t="s">
        <v>495</v>
      </c>
      <c r="B37" s="433">
        <v>2.4E-2</v>
      </c>
      <c r="C37" s="434">
        <v>5.0000000000000001E-3</v>
      </c>
      <c r="D37" s="434">
        <v>0</v>
      </c>
      <c r="E37" s="177"/>
    </row>
    <row r="38" spans="1:5" x14ac:dyDescent="0.2">
      <c r="A38" s="411" t="s">
        <v>496</v>
      </c>
      <c r="B38" s="433">
        <v>5.2999999999999999E-2</v>
      </c>
      <c r="C38" s="434">
        <v>1.4E-2</v>
      </c>
      <c r="D38" s="434">
        <v>0</v>
      </c>
      <c r="E38" s="435">
        <v>1.4E-2</v>
      </c>
    </row>
    <row r="39" spans="1:5" x14ac:dyDescent="0.2">
      <c r="A39" s="411" t="s">
        <v>497</v>
      </c>
      <c r="B39" s="433">
        <v>0.02</v>
      </c>
      <c r="C39" s="434">
        <v>5.0000000000000001E-3</v>
      </c>
      <c r="D39" s="434">
        <v>0</v>
      </c>
      <c r="E39" s="177"/>
    </row>
    <row r="40" spans="1:5" x14ac:dyDescent="0.2">
      <c r="A40" s="411"/>
      <c r="B40" s="409"/>
      <c r="C40" s="404"/>
      <c r="D40" s="404"/>
      <c r="E40" s="177"/>
    </row>
    <row r="41" spans="1:5" x14ac:dyDescent="0.2">
      <c r="A41" s="411" t="s">
        <v>498</v>
      </c>
      <c r="B41" s="433">
        <v>7.0000000000000001E-3</v>
      </c>
      <c r="C41" s="434">
        <v>0</v>
      </c>
      <c r="D41" s="434">
        <v>0</v>
      </c>
      <c r="E41" s="177"/>
    </row>
    <row r="42" spans="1:5" x14ac:dyDescent="0.2">
      <c r="A42" s="411" t="s">
        <v>499</v>
      </c>
      <c r="B42" s="433">
        <v>5.0000000000000001E-3</v>
      </c>
      <c r="C42" s="434">
        <v>0</v>
      </c>
      <c r="D42" s="434">
        <v>0</v>
      </c>
      <c r="E42" s="177"/>
    </row>
    <row r="43" spans="1:5" x14ac:dyDescent="0.2">
      <c r="A43" s="411" t="s">
        <v>500</v>
      </c>
      <c r="B43" s="433">
        <v>2.5000000000000001E-2</v>
      </c>
      <c r="C43" s="434">
        <v>0</v>
      </c>
      <c r="D43" s="434">
        <v>0</v>
      </c>
      <c r="E43" s="177"/>
    </row>
    <row r="44" spans="1:5" x14ac:dyDescent="0.2">
      <c r="A44" s="411" t="s">
        <v>501</v>
      </c>
      <c r="B44" s="433">
        <v>8.0000000000000002E-3</v>
      </c>
      <c r="C44" s="434">
        <v>0</v>
      </c>
      <c r="D44" s="434">
        <v>0</v>
      </c>
      <c r="E44" s="177"/>
    </row>
    <row r="45" spans="1:5" x14ac:dyDescent="0.2">
      <c r="A45" s="411" t="s">
        <v>502</v>
      </c>
      <c r="B45" s="433">
        <v>3.5999999999999997E-2</v>
      </c>
      <c r="C45" s="434">
        <v>0</v>
      </c>
      <c r="D45" s="434">
        <v>0</v>
      </c>
      <c r="E45" s="177"/>
    </row>
    <row r="46" spans="1:5" x14ac:dyDescent="0.2">
      <c r="A46" s="411" t="s">
        <v>503</v>
      </c>
      <c r="B46" s="433">
        <v>4.2999999999999997E-2</v>
      </c>
      <c r="C46" s="434">
        <v>0.192</v>
      </c>
      <c r="D46" s="434">
        <v>0</v>
      </c>
      <c r="E46" s="177"/>
    </row>
    <row r="47" spans="1:5" x14ac:dyDescent="0.2">
      <c r="A47" s="411" t="s">
        <v>504</v>
      </c>
      <c r="B47" s="433">
        <v>1.6E-2</v>
      </c>
      <c r="C47" s="434">
        <v>5.8000000000000003E-2</v>
      </c>
      <c r="D47" s="434">
        <v>0</v>
      </c>
      <c r="E47" s="177"/>
    </row>
    <row r="48" spans="1:5" x14ac:dyDescent="0.2">
      <c r="A48" s="411" t="s">
        <v>505</v>
      </c>
      <c r="B48" s="433">
        <v>3.0000000000000001E-3</v>
      </c>
      <c r="C48" s="434">
        <v>1.9E-2</v>
      </c>
      <c r="D48" s="434">
        <v>0</v>
      </c>
      <c r="E48" s="177"/>
    </row>
    <row r="49" spans="1:6" x14ac:dyDescent="0.2">
      <c r="A49" s="411" t="s">
        <v>506</v>
      </c>
      <c r="B49" s="433">
        <v>3.0000000000000001E-3</v>
      </c>
      <c r="C49" s="434">
        <v>1.4E-2</v>
      </c>
      <c r="D49" s="434">
        <v>0</v>
      </c>
      <c r="E49" s="177"/>
    </row>
    <row r="50" spans="1:6" x14ac:dyDescent="0.2">
      <c r="A50" s="411" t="s">
        <v>507</v>
      </c>
      <c r="B50" s="433">
        <v>2E-3</v>
      </c>
      <c r="C50" s="434">
        <v>1.4E-2</v>
      </c>
      <c r="D50" s="434">
        <v>0</v>
      </c>
      <c r="E50" s="177"/>
    </row>
    <row r="51" spans="1:6" x14ac:dyDescent="0.2">
      <c r="A51" s="411"/>
      <c r="B51" s="409"/>
      <c r="C51" s="404"/>
      <c r="D51" s="404"/>
      <c r="E51" s="177"/>
    </row>
    <row r="52" spans="1:6" x14ac:dyDescent="0.2">
      <c r="A52" s="411" t="s">
        <v>508</v>
      </c>
      <c r="B52" s="433">
        <v>0</v>
      </c>
      <c r="C52" s="434">
        <v>0.01</v>
      </c>
      <c r="D52" s="434">
        <v>0</v>
      </c>
      <c r="E52" s="177"/>
    </row>
    <row r="53" spans="1:6" x14ac:dyDescent="0.2">
      <c r="A53" s="411" t="s">
        <v>509</v>
      </c>
      <c r="B53" s="433">
        <v>3.0000000000000001E-3</v>
      </c>
      <c r="C53" s="434">
        <v>5.0000000000000001E-3</v>
      </c>
      <c r="D53" s="434">
        <v>0</v>
      </c>
      <c r="E53" s="177"/>
    </row>
    <row r="54" spans="1:6" x14ac:dyDescent="0.2">
      <c r="A54" s="436" t="s">
        <v>510</v>
      </c>
      <c r="B54" s="437">
        <v>1E-3</v>
      </c>
      <c r="C54" s="438">
        <v>1.4E-2</v>
      </c>
      <c r="D54" s="438">
        <v>0</v>
      </c>
      <c r="E54" s="439"/>
    </row>
    <row r="57" spans="1:6" ht="20.25" x14ac:dyDescent="0.3">
      <c r="A57" s="615" t="s">
        <v>1772</v>
      </c>
      <c r="C57" s="417"/>
      <c r="F57"/>
    </row>
    <row r="58" spans="1:6" ht="15" x14ac:dyDescent="0.25">
      <c r="A58" s="418" t="s">
        <v>386</v>
      </c>
      <c r="B58" s="423" t="s">
        <v>123</v>
      </c>
      <c r="C58" s="440" t="s">
        <v>175</v>
      </c>
      <c r="D58" s="441" t="s">
        <v>175</v>
      </c>
      <c r="E58" s="442"/>
    </row>
    <row r="59" spans="1:6" x14ac:dyDescent="0.2">
      <c r="A59" s="409"/>
      <c r="B59" s="426" t="s">
        <v>511</v>
      </c>
      <c r="C59" s="426" t="s">
        <v>339</v>
      </c>
      <c r="D59" s="443" t="s">
        <v>340</v>
      </c>
      <c r="E59" s="409"/>
    </row>
    <row r="60" spans="1:6" x14ac:dyDescent="0.2">
      <c r="A60" s="409"/>
      <c r="B60" s="428" t="s">
        <v>466</v>
      </c>
      <c r="C60" s="428" t="s">
        <v>512</v>
      </c>
      <c r="D60" s="428" t="s">
        <v>512</v>
      </c>
      <c r="E60" s="409"/>
    </row>
    <row r="61" spans="1:6" ht="18.75" customHeight="1" x14ac:dyDescent="0.2">
      <c r="A61" s="164"/>
      <c r="B61" s="444" t="s">
        <v>513</v>
      </c>
      <c r="C61" s="445"/>
      <c r="D61" s="446"/>
      <c r="E61" s="409"/>
    </row>
    <row r="62" spans="1:6" ht="18.75" customHeight="1" x14ac:dyDescent="0.2">
      <c r="A62" s="447" t="s">
        <v>505</v>
      </c>
      <c r="B62" s="448">
        <v>6.0000000000000001E-3</v>
      </c>
      <c r="C62" s="448">
        <v>7.4999999999999997E-2</v>
      </c>
      <c r="D62" s="449">
        <v>6.0999999999999999E-2</v>
      </c>
      <c r="E62" s="450"/>
    </row>
    <row r="63" spans="1:6" x14ac:dyDescent="0.2">
      <c r="A63" s="447" t="s">
        <v>514</v>
      </c>
      <c r="B63" s="451">
        <v>1E-3</v>
      </c>
      <c r="C63" s="451">
        <v>7.0000000000000001E-3</v>
      </c>
      <c r="D63" s="452">
        <v>6.0000000000000001E-3</v>
      </c>
      <c r="E63" s="450"/>
    </row>
    <row r="64" spans="1:6" x14ac:dyDescent="0.2">
      <c r="A64" s="453" t="s">
        <v>515</v>
      </c>
      <c r="B64" s="451">
        <v>5.0000000000000001E-3</v>
      </c>
      <c r="C64" s="451">
        <v>0.03</v>
      </c>
      <c r="D64" s="452">
        <v>4.1000000000000002E-2</v>
      </c>
      <c r="E64" s="450"/>
    </row>
    <row r="65" spans="1:5" x14ac:dyDescent="0.2">
      <c r="A65" s="453" t="s">
        <v>509</v>
      </c>
      <c r="B65" s="451">
        <v>2E-3</v>
      </c>
      <c r="C65" s="451">
        <v>2E-3</v>
      </c>
      <c r="D65" s="452">
        <v>7.0000000000000001E-3</v>
      </c>
      <c r="E65" s="450"/>
    </row>
    <row r="66" spans="1:5" x14ac:dyDescent="0.2">
      <c r="A66" s="453" t="s">
        <v>508</v>
      </c>
      <c r="B66" s="451">
        <v>1E-3</v>
      </c>
      <c r="C66" s="451">
        <v>3.0000000000000001E-3</v>
      </c>
      <c r="D66" s="452">
        <v>2.1000000000000001E-2</v>
      </c>
      <c r="E66" s="450"/>
    </row>
    <row r="67" spans="1:5" x14ac:dyDescent="0.2">
      <c r="A67" s="453" t="s">
        <v>504</v>
      </c>
      <c r="B67" s="451">
        <v>1.4999999999999999E-2</v>
      </c>
      <c r="C67" s="451">
        <v>0.20599999999999999</v>
      </c>
      <c r="D67" s="452">
        <v>4.1000000000000002E-2</v>
      </c>
      <c r="E67" s="450"/>
    </row>
    <row r="68" spans="1:5" x14ac:dyDescent="0.2">
      <c r="A68" s="453" t="s">
        <v>516</v>
      </c>
      <c r="B68" s="451">
        <v>1E-3</v>
      </c>
      <c r="C68" s="451">
        <v>2E-3</v>
      </c>
      <c r="D68" s="452">
        <v>0.01</v>
      </c>
      <c r="E68" s="450"/>
    </row>
    <row r="69" spans="1:5" x14ac:dyDescent="0.2">
      <c r="A69" s="454" t="s">
        <v>517</v>
      </c>
      <c r="B69" s="451">
        <v>2E-3</v>
      </c>
      <c r="C69" s="404"/>
      <c r="D69" s="452">
        <v>3.5999999999999997E-2</v>
      </c>
      <c r="E69" s="450"/>
    </row>
    <row r="70" spans="1:5" x14ac:dyDescent="0.2">
      <c r="A70" s="455" t="s">
        <v>515</v>
      </c>
      <c r="B70" s="456">
        <v>3.3000000000000002E-2</v>
      </c>
      <c r="C70" s="457">
        <v>0.32500000000000001</v>
      </c>
      <c r="D70" s="458">
        <v>0.22300000000000003</v>
      </c>
      <c r="E70" s="459"/>
    </row>
    <row r="71" spans="1:5" ht="24.75" customHeight="1" x14ac:dyDescent="0.2">
      <c r="A71" s="411" t="s">
        <v>518</v>
      </c>
      <c r="B71" s="460">
        <v>7.3999999999999996E-2</v>
      </c>
      <c r="C71" s="448">
        <v>1.9E-2</v>
      </c>
      <c r="D71" s="449">
        <v>1.2E-2</v>
      </c>
      <c r="E71" s="450"/>
    </row>
    <row r="72" spans="1:5" x14ac:dyDescent="0.2">
      <c r="A72" s="411" t="s">
        <v>479</v>
      </c>
      <c r="B72" s="461">
        <v>1E-3</v>
      </c>
      <c r="C72" s="451">
        <v>9.0999999999999998E-2</v>
      </c>
      <c r="D72" s="452">
        <v>1.7000000000000001E-2</v>
      </c>
      <c r="E72" s="450"/>
    </row>
    <row r="73" spans="1:5" x14ac:dyDescent="0.2">
      <c r="A73" s="120" t="s">
        <v>519</v>
      </c>
      <c r="B73" s="461">
        <v>1E-3</v>
      </c>
      <c r="C73" s="451">
        <v>0.02</v>
      </c>
      <c r="D73" s="410"/>
      <c r="E73" s="404"/>
    </row>
    <row r="74" spans="1:5" x14ac:dyDescent="0.2">
      <c r="A74" s="120" t="s">
        <v>469</v>
      </c>
      <c r="B74" s="461">
        <v>2.5000000000000001E-2</v>
      </c>
      <c r="C74" s="451">
        <v>1.2E-2</v>
      </c>
      <c r="D74" s="452">
        <v>7.3999999999999996E-2</v>
      </c>
      <c r="E74" s="450"/>
    </row>
    <row r="75" spans="1:5" x14ac:dyDescent="0.2">
      <c r="A75" s="120" t="s">
        <v>472</v>
      </c>
      <c r="B75" s="461">
        <v>3.3000000000000002E-2</v>
      </c>
      <c r="C75" s="404"/>
      <c r="D75" s="452">
        <v>1E-3</v>
      </c>
      <c r="E75" s="450"/>
    </row>
    <row r="76" spans="1:5" x14ac:dyDescent="0.2">
      <c r="A76" s="120" t="s">
        <v>474</v>
      </c>
      <c r="B76" s="461">
        <v>2.8000000000000001E-2</v>
      </c>
      <c r="C76" s="404"/>
      <c r="D76" s="452">
        <v>0</v>
      </c>
      <c r="E76" s="450"/>
    </row>
    <row r="77" spans="1:5" x14ac:dyDescent="0.2">
      <c r="A77" s="120" t="s">
        <v>520</v>
      </c>
      <c r="B77" s="461">
        <v>1E-3</v>
      </c>
      <c r="C77" s="451">
        <v>1E-3</v>
      </c>
      <c r="D77" s="410"/>
      <c r="E77" s="404"/>
    </row>
    <row r="78" spans="1:5" x14ac:dyDescent="0.2">
      <c r="A78" s="120" t="s">
        <v>521</v>
      </c>
      <c r="B78" s="461">
        <v>1.6E-2</v>
      </c>
      <c r="C78" s="451">
        <v>8.0000000000000002E-3</v>
      </c>
      <c r="D78" s="452">
        <v>7.0000000000000001E-3</v>
      </c>
      <c r="E78" s="450"/>
    </row>
    <row r="79" spans="1:5" x14ac:dyDescent="0.2">
      <c r="A79" s="120" t="s">
        <v>468</v>
      </c>
      <c r="B79" s="461">
        <v>0.124</v>
      </c>
      <c r="C79" s="451">
        <v>0.20300000000000001</v>
      </c>
      <c r="D79" s="462">
        <v>4.1000000000000002E-2</v>
      </c>
      <c r="E79" s="450"/>
    </row>
    <row r="80" spans="1:5" x14ac:dyDescent="0.2">
      <c r="A80" s="120" t="s">
        <v>471</v>
      </c>
      <c r="B80" s="461">
        <v>0.01</v>
      </c>
      <c r="C80" s="451">
        <v>2E-3</v>
      </c>
      <c r="D80" s="452">
        <v>7.0000000000000001E-3</v>
      </c>
      <c r="E80" s="450"/>
    </row>
    <row r="81" spans="1:5" x14ac:dyDescent="0.2">
      <c r="A81" s="120" t="s">
        <v>522</v>
      </c>
      <c r="B81" s="461">
        <v>1.7999999999999999E-2</v>
      </c>
      <c r="C81" s="404"/>
      <c r="D81" s="452">
        <v>0.113</v>
      </c>
      <c r="E81" s="450"/>
    </row>
    <row r="82" spans="1:5" x14ac:dyDescent="0.2">
      <c r="A82" s="120" t="s">
        <v>523</v>
      </c>
      <c r="B82" s="461">
        <v>8.9999999999999993E-3</v>
      </c>
      <c r="C82" s="451">
        <v>4.0000000000000001E-3</v>
      </c>
      <c r="D82" s="452">
        <v>1.4E-2</v>
      </c>
      <c r="E82" s="450"/>
    </row>
    <row r="83" spans="1:5" x14ac:dyDescent="0.2">
      <c r="A83" s="120" t="s">
        <v>524</v>
      </c>
      <c r="B83" s="461">
        <v>1.2999999999999999E-2</v>
      </c>
      <c r="C83" s="451">
        <v>3.0000000000000001E-3</v>
      </c>
      <c r="D83" s="452">
        <v>0</v>
      </c>
      <c r="E83" s="450"/>
    </row>
    <row r="84" spans="1:5" x14ac:dyDescent="0.2">
      <c r="A84" s="120" t="s">
        <v>525</v>
      </c>
      <c r="B84" s="461">
        <v>0</v>
      </c>
      <c r="C84" s="451">
        <v>8.8999999999999996E-2</v>
      </c>
      <c r="D84" s="452">
        <v>2E-3</v>
      </c>
      <c r="E84" s="450"/>
    </row>
    <row r="85" spans="1:5" x14ac:dyDescent="0.2">
      <c r="A85" s="120" t="s">
        <v>526</v>
      </c>
      <c r="B85" s="461">
        <v>7.0000000000000001E-3</v>
      </c>
      <c r="C85" s="404"/>
      <c r="D85" s="452">
        <v>4.7E-2</v>
      </c>
      <c r="E85" s="450"/>
    </row>
    <row r="86" spans="1:5" x14ac:dyDescent="0.2">
      <c r="A86" s="120" t="s">
        <v>527</v>
      </c>
      <c r="B86" s="461">
        <v>2E-3</v>
      </c>
      <c r="C86" s="404"/>
      <c r="D86" s="452">
        <v>1.0999999999999999E-2</v>
      </c>
      <c r="E86" s="450"/>
    </row>
    <row r="87" spans="1:5" x14ac:dyDescent="0.2">
      <c r="A87" s="120" t="s">
        <v>528</v>
      </c>
      <c r="B87" s="461">
        <v>0</v>
      </c>
      <c r="C87" s="404"/>
      <c r="D87" s="452">
        <v>2E-3</v>
      </c>
      <c r="E87" s="450"/>
    </row>
    <row r="88" spans="1:5" x14ac:dyDescent="0.2">
      <c r="A88" s="120" t="s">
        <v>529</v>
      </c>
      <c r="B88" s="461">
        <v>2E-3</v>
      </c>
      <c r="C88" s="404"/>
      <c r="D88" s="452">
        <v>3.0000000000000001E-3</v>
      </c>
      <c r="E88" s="450"/>
    </row>
    <row r="89" spans="1:5" x14ac:dyDescent="0.2">
      <c r="A89" s="120" t="s">
        <v>473</v>
      </c>
      <c r="B89" s="461">
        <v>1.0999999999999999E-2</v>
      </c>
      <c r="C89" s="451">
        <v>1E-3</v>
      </c>
      <c r="D89" s="410"/>
      <c r="E89" s="404"/>
    </row>
    <row r="90" spans="1:5" x14ac:dyDescent="0.2">
      <c r="A90" s="463" t="s">
        <v>470</v>
      </c>
      <c r="B90" s="461">
        <v>6.0000000000000001E-3</v>
      </c>
      <c r="C90" s="451">
        <v>0.01</v>
      </c>
      <c r="D90" s="452">
        <v>1E-3</v>
      </c>
      <c r="E90" s="450"/>
    </row>
    <row r="91" spans="1:5" x14ac:dyDescent="0.2">
      <c r="A91" s="464" t="s">
        <v>530</v>
      </c>
      <c r="B91" s="456">
        <v>0.38100000000000006</v>
      </c>
      <c r="C91" s="457">
        <v>0.46300000000000008</v>
      </c>
      <c r="D91" s="458">
        <v>0.35200000000000004</v>
      </c>
      <c r="E91" s="459"/>
    </row>
    <row r="92" spans="1:5" x14ac:dyDescent="0.2">
      <c r="A92" s="465" t="s">
        <v>486</v>
      </c>
      <c r="B92" s="461">
        <v>2E-3</v>
      </c>
      <c r="C92" s="466">
        <v>1E-3</v>
      </c>
      <c r="D92" s="452">
        <v>1E-3</v>
      </c>
      <c r="E92" s="450"/>
    </row>
    <row r="93" spans="1:5" x14ac:dyDescent="0.2">
      <c r="A93" s="453" t="s">
        <v>531</v>
      </c>
      <c r="B93" s="461">
        <v>5.0000000000000001E-3</v>
      </c>
      <c r="C93" s="404"/>
      <c r="D93" s="410"/>
      <c r="E93" s="404"/>
    </row>
    <row r="94" spans="1:5" x14ac:dyDescent="0.2">
      <c r="A94" s="453" t="s">
        <v>532</v>
      </c>
      <c r="B94" s="461">
        <v>1.7999999999999999E-2</v>
      </c>
      <c r="C94" s="404"/>
      <c r="D94" s="410"/>
      <c r="E94" s="404"/>
    </row>
    <row r="95" spans="1:5" x14ac:dyDescent="0.2">
      <c r="A95" s="453" t="s">
        <v>533</v>
      </c>
      <c r="B95" s="461">
        <v>1E-3</v>
      </c>
      <c r="C95" s="404"/>
      <c r="D95" s="410"/>
      <c r="E95" s="404"/>
    </row>
    <row r="96" spans="1:5" x14ac:dyDescent="0.2">
      <c r="A96" s="453" t="s">
        <v>534</v>
      </c>
      <c r="B96" s="461">
        <v>0</v>
      </c>
      <c r="C96" s="466">
        <v>0</v>
      </c>
      <c r="D96" s="410"/>
      <c r="E96" s="404"/>
    </row>
    <row r="97" spans="1:5" x14ac:dyDescent="0.2">
      <c r="A97" s="453" t="s">
        <v>535</v>
      </c>
      <c r="B97" s="461">
        <v>1.2E-2</v>
      </c>
      <c r="C97" s="466">
        <v>2.5999999999999999E-2</v>
      </c>
      <c r="D97" s="452">
        <v>1.2E-2</v>
      </c>
      <c r="E97" s="450"/>
    </row>
    <row r="98" spans="1:5" x14ac:dyDescent="0.2">
      <c r="A98" s="453" t="s">
        <v>536</v>
      </c>
      <c r="B98" s="461">
        <v>8.9999999999999993E-3</v>
      </c>
      <c r="C98" s="466">
        <v>2E-3</v>
      </c>
      <c r="D98" s="452">
        <v>8.0000000000000002E-3</v>
      </c>
      <c r="E98" s="450"/>
    </row>
    <row r="99" spans="1:5" x14ac:dyDescent="0.2">
      <c r="A99" s="453" t="s">
        <v>480</v>
      </c>
      <c r="B99" s="461">
        <v>0.04</v>
      </c>
      <c r="C99" s="466">
        <v>7.3999999999999996E-2</v>
      </c>
      <c r="D99" s="452">
        <v>1.2E-2</v>
      </c>
      <c r="E99" s="450"/>
    </row>
    <row r="100" spans="1:5" x14ac:dyDescent="0.2">
      <c r="A100" s="454" t="s">
        <v>482</v>
      </c>
      <c r="B100" s="461">
        <v>1.7999999999999999E-2</v>
      </c>
      <c r="C100" s="466">
        <v>1.0999999999999999E-2</v>
      </c>
      <c r="D100" s="452">
        <v>1.6E-2</v>
      </c>
      <c r="E100" s="450"/>
    </row>
    <row r="101" spans="1:5" x14ac:dyDescent="0.2">
      <c r="A101" s="464" t="s">
        <v>537</v>
      </c>
      <c r="B101" s="456">
        <v>0.105</v>
      </c>
      <c r="C101" s="457">
        <v>0.11399999999999999</v>
      </c>
      <c r="D101" s="458">
        <v>4.9000000000000002E-2</v>
      </c>
      <c r="E101" s="459"/>
    </row>
    <row r="102" spans="1:5" x14ac:dyDescent="0.2">
      <c r="A102" s="467" t="s">
        <v>538</v>
      </c>
      <c r="B102" s="461">
        <v>6.0000000000000001E-3</v>
      </c>
      <c r="C102" s="404"/>
      <c r="D102" s="410"/>
      <c r="E102" s="404"/>
    </row>
    <row r="103" spans="1:5" x14ac:dyDescent="0.2">
      <c r="A103" s="120"/>
      <c r="B103" s="461"/>
      <c r="C103" s="404"/>
      <c r="D103" s="452">
        <v>8.0000000000000002E-3</v>
      </c>
      <c r="E103" s="450"/>
    </row>
    <row r="104" spans="1:5" x14ac:dyDescent="0.2">
      <c r="A104" s="463" t="s">
        <v>484</v>
      </c>
      <c r="B104" s="461">
        <v>3.0000000000000001E-3</v>
      </c>
      <c r="C104" s="404"/>
      <c r="D104" s="410"/>
      <c r="E104" s="459"/>
    </row>
    <row r="105" spans="1:5" x14ac:dyDescent="0.2">
      <c r="A105" s="464" t="s">
        <v>539</v>
      </c>
      <c r="B105" s="456">
        <v>9.0000000000000011E-3</v>
      </c>
      <c r="C105" s="445"/>
      <c r="D105" s="458">
        <v>8.0000000000000002E-3</v>
      </c>
      <c r="E105" s="404"/>
    </row>
    <row r="106" spans="1:5" x14ac:dyDescent="0.2">
      <c r="A106" s="467" t="s">
        <v>499</v>
      </c>
      <c r="B106" s="461">
        <v>1.4E-2</v>
      </c>
      <c r="C106" s="451">
        <v>1E-3</v>
      </c>
      <c r="D106" s="452">
        <v>1.0999999999999999E-2</v>
      </c>
      <c r="E106" s="450"/>
    </row>
    <row r="107" spans="1:5" x14ac:dyDescent="0.2">
      <c r="A107" s="120" t="s">
        <v>500</v>
      </c>
      <c r="B107" s="461">
        <v>5.8999999999999997E-2</v>
      </c>
      <c r="C107" s="451">
        <v>4.0000000000000001E-3</v>
      </c>
      <c r="D107" s="452">
        <v>3.7999999999999999E-2</v>
      </c>
      <c r="E107" s="450"/>
    </row>
    <row r="108" spans="1:5" x14ac:dyDescent="0.2">
      <c r="A108" s="120" t="s">
        <v>501</v>
      </c>
      <c r="B108" s="461">
        <v>1.2999999999999999E-2</v>
      </c>
      <c r="C108" s="451">
        <v>0</v>
      </c>
      <c r="D108" s="452">
        <v>8.9999999999999993E-3</v>
      </c>
      <c r="E108" s="450"/>
    </row>
    <row r="109" spans="1:5" x14ac:dyDescent="0.2">
      <c r="A109" s="120" t="s">
        <v>540</v>
      </c>
      <c r="B109" s="461">
        <v>5.0000000000000001E-3</v>
      </c>
      <c r="C109" s="404"/>
      <c r="D109" s="452">
        <v>1.0999999999999999E-2</v>
      </c>
      <c r="E109" s="450"/>
    </row>
    <row r="110" spans="1:5" x14ac:dyDescent="0.2">
      <c r="A110" s="120" t="s">
        <v>541</v>
      </c>
      <c r="B110" s="461">
        <v>1.2999999999999999E-2</v>
      </c>
      <c r="C110" s="404"/>
      <c r="D110" s="452">
        <v>2.5999999999999999E-2</v>
      </c>
      <c r="E110" s="450"/>
    </row>
    <row r="111" spans="1:5" x14ac:dyDescent="0.2">
      <c r="A111" s="120" t="s">
        <v>542</v>
      </c>
      <c r="B111" s="461">
        <v>7.0000000000000001E-3</v>
      </c>
      <c r="C111" s="404"/>
      <c r="D111" s="452">
        <v>1.2E-2</v>
      </c>
      <c r="E111" s="450"/>
    </row>
    <row r="112" spans="1:5" x14ac:dyDescent="0.2">
      <c r="A112" s="120" t="s">
        <v>543</v>
      </c>
      <c r="B112" s="461">
        <v>2E-3</v>
      </c>
      <c r="C112" s="451">
        <v>3.0000000000000001E-3</v>
      </c>
      <c r="D112" s="452">
        <v>1.4E-2</v>
      </c>
      <c r="E112" s="450"/>
    </row>
    <row r="113" spans="1:6" x14ac:dyDescent="0.2">
      <c r="A113" s="120" t="s">
        <v>493</v>
      </c>
      <c r="B113" s="461">
        <v>7.0999999999999994E-2</v>
      </c>
      <c r="C113" s="451">
        <v>0.03</v>
      </c>
      <c r="D113" s="452">
        <v>6.0999999999999999E-2</v>
      </c>
      <c r="E113" s="450"/>
    </row>
    <row r="114" spans="1:6" x14ac:dyDescent="0.2">
      <c r="A114" s="120" t="s">
        <v>497</v>
      </c>
      <c r="B114" s="461">
        <v>2.3E-2</v>
      </c>
      <c r="C114" s="451">
        <v>2E-3</v>
      </c>
      <c r="D114" s="452">
        <v>8.9999999999999993E-3</v>
      </c>
      <c r="E114" s="450"/>
    </row>
    <row r="115" spans="1:6" x14ac:dyDescent="0.2">
      <c r="A115" s="120" t="s">
        <v>544</v>
      </c>
      <c r="B115" s="461">
        <v>6.8000000000000005E-2</v>
      </c>
      <c r="C115" s="451">
        <v>7.0000000000000001E-3</v>
      </c>
      <c r="D115" s="452">
        <v>2.8000000000000001E-2</v>
      </c>
      <c r="E115" s="450"/>
    </row>
    <row r="116" spans="1:6" x14ac:dyDescent="0.2">
      <c r="A116" s="120" t="s">
        <v>495</v>
      </c>
      <c r="B116" s="461">
        <v>2.5000000000000001E-2</v>
      </c>
      <c r="C116" s="451">
        <v>2E-3</v>
      </c>
      <c r="D116" s="452">
        <v>1.6E-2</v>
      </c>
      <c r="E116" s="450"/>
    </row>
    <row r="117" spans="1:6" x14ac:dyDescent="0.2">
      <c r="A117" s="120" t="s">
        <v>498</v>
      </c>
      <c r="B117" s="461">
        <v>0.01</v>
      </c>
      <c r="C117" s="404"/>
      <c r="D117" s="452">
        <v>3.0000000000000001E-3</v>
      </c>
      <c r="E117" s="450"/>
    </row>
    <row r="118" spans="1:6" x14ac:dyDescent="0.2">
      <c r="A118" s="463" t="s">
        <v>494</v>
      </c>
      <c r="B118" s="461">
        <v>0.13700000000000001</v>
      </c>
      <c r="C118" s="451">
        <v>7.0000000000000001E-3</v>
      </c>
      <c r="D118" s="452">
        <v>5.0999999999999997E-2</v>
      </c>
      <c r="E118" s="450"/>
    </row>
    <row r="119" spans="1:6" x14ac:dyDescent="0.2">
      <c r="A119" s="464" t="s">
        <v>545</v>
      </c>
      <c r="B119" s="456">
        <v>0.44700000000000006</v>
      </c>
      <c r="C119" s="457">
        <v>5.6000000000000001E-2</v>
      </c>
      <c r="D119" s="458">
        <v>0.28899999999999998</v>
      </c>
      <c r="E119" s="459"/>
    </row>
    <row r="120" spans="1:6" x14ac:dyDescent="0.2">
      <c r="A120" s="467" t="s">
        <v>510</v>
      </c>
      <c r="B120" s="451">
        <v>2.3E-2</v>
      </c>
      <c r="C120" s="451">
        <v>3.3000000000000002E-2</v>
      </c>
      <c r="D120" s="452">
        <v>5.7000000000000002E-2</v>
      </c>
      <c r="E120" s="450"/>
    </row>
    <row r="121" spans="1:6" x14ac:dyDescent="0.2">
      <c r="A121" s="463" t="s">
        <v>546</v>
      </c>
      <c r="B121" s="451">
        <v>2E-3</v>
      </c>
      <c r="C121" s="451">
        <v>5.0000000000000001E-3</v>
      </c>
      <c r="D121" s="452">
        <v>6.7000000000000004E-2</v>
      </c>
      <c r="E121" s="450"/>
    </row>
    <row r="122" spans="1:6" x14ac:dyDescent="0.2">
      <c r="A122" s="468" t="s">
        <v>547</v>
      </c>
      <c r="B122" s="456">
        <v>2.5000000000000001E-2</v>
      </c>
      <c r="C122" s="457">
        <v>3.7999999999999999E-2</v>
      </c>
      <c r="D122" s="458">
        <v>0.124</v>
      </c>
      <c r="E122" s="459"/>
    </row>
    <row r="124" spans="1:6" ht="15" x14ac:dyDescent="0.25">
      <c r="F124"/>
    </row>
    <row r="125" spans="1:6" ht="20.25" x14ac:dyDescent="0.3">
      <c r="A125" s="606" t="s">
        <v>1773</v>
      </c>
      <c r="B125" s="469"/>
      <c r="C125" s="159"/>
      <c r="D125" s="159"/>
      <c r="E125" s="159"/>
    </row>
    <row r="126" spans="1:6" x14ac:dyDescent="0.2">
      <c r="A126" s="470"/>
      <c r="B126" s="423" t="s">
        <v>123</v>
      </c>
      <c r="C126" s="471" t="s">
        <v>49</v>
      </c>
      <c r="D126" s="471" t="s">
        <v>17</v>
      </c>
      <c r="E126" s="472" t="s">
        <v>237</v>
      </c>
    </row>
    <row r="127" spans="1:6" x14ac:dyDescent="0.2">
      <c r="A127" s="94"/>
      <c r="B127" s="426" t="s">
        <v>463</v>
      </c>
      <c r="C127" s="473"/>
      <c r="D127" s="473"/>
      <c r="E127" s="474" t="s">
        <v>548</v>
      </c>
    </row>
    <row r="128" spans="1:6" x14ac:dyDescent="0.2">
      <c r="A128" s="94"/>
      <c r="B128" s="428" t="s">
        <v>466</v>
      </c>
      <c r="C128" s="473"/>
      <c r="D128" s="473"/>
      <c r="E128" s="246"/>
    </row>
    <row r="129" spans="1:5" x14ac:dyDescent="0.2">
      <c r="A129" s="94"/>
      <c r="B129" s="475"/>
      <c r="C129" s="94"/>
      <c r="D129" s="94"/>
      <c r="E129" s="244"/>
    </row>
    <row r="130" spans="1:5" x14ac:dyDescent="0.2">
      <c r="A130" s="470"/>
      <c r="B130" s="476" t="s">
        <v>549</v>
      </c>
      <c r="C130" s="477"/>
      <c r="D130" s="477"/>
      <c r="E130" s="478"/>
    </row>
    <row r="131" spans="1:5" x14ac:dyDescent="0.2">
      <c r="A131" s="94"/>
      <c r="B131" s="479"/>
      <c r="C131" s="92"/>
      <c r="D131" s="92"/>
      <c r="E131" s="93"/>
    </row>
    <row r="132" spans="1:5" x14ac:dyDescent="0.2">
      <c r="A132" s="480" t="s">
        <v>458</v>
      </c>
      <c r="B132" s="481">
        <v>0.96699999999999997</v>
      </c>
      <c r="C132" s="482">
        <v>6.77</v>
      </c>
      <c r="D132" s="482">
        <v>0</v>
      </c>
      <c r="E132" s="483">
        <v>0.17499999999999999</v>
      </c>
    </row>
    <row r="133" spans="1:5" x14ac:dyDescent="0.2">
      <c r="A133" s="480" t="s">
        <v>449</v>
      </c>
      <c r="B133" s="481">
        <v>8.1799999999999998E-3</v>
      </c>
      <c r="C133" s="482">
        <v>0.121</v>
      </c>
      <c r="D133" s="482">
        <v>8.8699999999999994E-3</v>
      </c>
      <c r="E133" s="483">
        <v>2.81E-2</v>
      </c>
    </row>
    <row r="134" spans="1:5" x14ac:dyDescent="0.2">
      <c r="A134" s="480" t="s">
        <v>448</v>
      </c>
      <c r="B134" s="481">
        <v>5.5899999999999998E-2</v>
      </c>
      <c r="C134" s="482">
        <v>0.47499999999999998</v>
      </c>
      <c r="D134" s="482">
        <v>5.91E-2</v>
      </c>
      <c r="E134" s="483">
        <v>0.10900000000000001</v>
      </c>
    </row>
    <row r="135" spans="1:5" x14ac:dyDescent="0.2">
      <c r="A135" s="484" t="s">
        <v>550</v>
      </c>
      <c r="B135" s="481">
        <v>8.9800000000000001E-3</v>
      </c>
      <c r="C135" s="482">
        <v>0.13100000000000001</v>
      </c>
      <c r="D135" s="482">
        <v>0</v>
      </c>
      <c r="E135" s="483">
        <v>1.4E-2</v>
      </c>
    </row>
    <row r="136" spans="1:5" x14ac:dyDescent="0.2">
      <c r="A136" s="484" t="s">
        <v>551</v>
      </c>
      <c r="B136" s="481">
        <v>5.2900000000000004E-3</v>
      </c>
      <c r="C136" s="482">
        <v>0.104</v>
      </c>
      <c r="D136" s="482">
        <v>0</v>
      </c>
      <c r="E136" s="483">
        <v>7.0000000000000001E-3</v>
      </c>
    </row>
    <row r="137" spans="1:5" x14ac:dyDescent="0.2">
      <c r="A137" s="484" t="s">
        <v>552</v>
      </c>
      <c r="B137" s="481">
        <v>5.2900000000000004E-3</v>
      </c>
      <c r="C137" s="482">
        <v>1.7100000000000001E-2</v>
      </c>
      <c r="D137" s="482">
        <v>2.9999999999999997E-4</v>
      </c>
      <c r="E137" s="483">
        <v>7.0000000000000001E-3</v>
      </c>
    </row>
    <row r="138" spans="1:5" x14ac:dyDescent="0.2">
      <c r="A138" s="480" t="s">
        <v>450</v>
      </c>
      <c r="B138" s="481">
        <v>2.06E-2</v>
      </c>
      <c r="C138" s="482">
        <v>0.126</v>
      </c>
      <c r="D138" s="482">
        <v>4.4299999999999999E-3</v>
      </c>
      <c r="E138" s="483">
        <v>1.7499999999999998E-2</v>
      </c>
    </row>
    <row r="139" spans="1:5" x14ac:dyDescent="0.2">
      <c r="A139" s="484" t="s">
        <v>553</v>
      </c>
      <c r="B139" s="481">
        <v>2.5100000000000001E-2</v>
      </c>
      <c r="C139" s="482">
        <v>0.155</v>
      </c>
      <c r="D139" s="482">
        <v>0</v>
      </c>
      <c r="E139" s="483">
        <v>2.63E-2</v>
      </c>
    </row>
    <row r="140" spans="1:5" x14ac:dyDescent="0.2">
      <c r="A140" s="484" t="s">
        <v>554</v>
      </c>
      <c r="B140" s="481">
        <v>3.6899999999999997E-3</v>
      </c>
      <c r="C140" s="482">
        <v>4.1999999999999996E-2</v>
      </c>
      <c r="D140" s="482">
        <v>2.9999999999999997E-4</v>
      </c>
      <c r="E140" s="483">
        <v>1.75E-3</v>
      </c>
    </row>
    <row r="141" spans="1:5" x14ac:dyDescent="0.2">
      <c r="A141" s="484" t="s">
        <v>453</v>
      </c>
      <c r="B141" s="481">
        <v>2.8899999999999998E-3</v>
      </c>
      <c r="C141" s="482">
        <v>2.0999999999999998E-2</v>
      </c>
      <c r="D141" s="482">
        <v>2.9999999999999997E-4</v>
      </c>
      <c r="E141" s="483">
        <v>2.63E-2</v>
      </c>
    </row>
    <row r="142" spans="1:5" x14ac:dyDescent="0.2">
      <c r="A142" s="480" t="s">
        <v>451</v>
      </c>
      <c r="B142" s="481">
        <v>8.1799999999999998E-3</v>
      </c>
      <c r="C142" s="482">
        <v>6.770000000000001E-2</v>
      </c>
      <c r="D142" s="482">
        <v>5.8999999999999992E-4</v>
      </c>
      <c r="E142" s="483">
        <v>1.75E-3</v>
      </c>
    </row>
    <row r="143" spans="1:5" x14ac:dyDescent="0.2">
      <c r="A143" s="484" t="s">
        <v>555</v>
      </c>
      <c r="B143" s="481">
        <v>5.2900000000000004E-3</v>
      </c>
      <c r="C143" s="482">
        <v>6.9999999999999993E-2</v>
      </c>
      <c r="D143" s="482">
        <v>0</v>
      </c>
      <c r="E143" s="483">
        <v>1.4E-2</v>
      </c>
    </row>
    <row r="144" spans="1:5" x14ac:dyDescent="0.2">
      <c r="A144" s="484" t="s">
        <v>556</v>
      </c>
      <c r="B144" s="481">
        <v>2.5900000000000003E-3</v>
      </c>
      <c r="C144" s="482">
        <v>1.7100000000000001E-2</v>
      </c>
      <c r="D144" s="482">
        <v>0</v>
      </c>
      <c r="E144" s="483">
        <v>8.8000000000000003E-4</v>
      </c>
    </row>
    <row r="145" spans="1:5" x14ac:dyDescent="0.2">
      <c r="A145" s="484" t="s">
        <v>557</v>
      </c>
      <c r="B145" s="481">
        <v>3.2000000000000003E-4</v>
      </c>
      <c r="C145" s="482">
        <v>3.3799999999999998E-3</v>
      </c>
      <c r="D145" s="482">
        <v>0</v>
      </c>
      <c r="E145" s="483">
        <v>3.5E-4</v>
      </c>
    </row>
    <row r="146" spans="1:5" x14ac:dyDescent="0.2">
      <c r="A146" s="484" t="s">
        <v>558</v>
      </c>
      <c r="B146" s="481">
        <v>1.8E-3</v>
      </c>
      <c r="C146" s="482">
        <v>1.6900000000000002E-2</v>
      </c>
      <c r="D146" s="482">
        <v>0</v>
      </c>
      <c r="E146" s="483">
        <v>1.75E-3</v>
      </c>
    </row>
    <row r="147" spans="1:5" x14ac:dyDescent="0.2">
      <c r="A147" s="480" t="s">
        <v>454</v>
      </c>
      <c r="B147" s="481">
        <v>1.8E-3</v>
      </c>
      <c r="C147" s="482">
        <v>1.6900000000000002E-2</v>
      </c>
      <c r="D147" s="482">
        <v>2.9999999999999997E-4</v>
      </c>
      <c r="E147" s="483">
        <v>1.75E-3</v>
      </c>
    </row>
    <row r="148" spans="1:5" x14ac:dyDescent="0.2">
      <c r="A148" s="484" t="s">
        <v>559</v>
      </c>
      <c r="B148" s="481">
        <v>1.8E-3</v>
      </c>
      <c r="C148" s="482">
        <v>1.6900000000000002E-2</v>
      </c>
      <c r="D148" s="482">
        <v>0</v>
      </c>
      <c r="E148" s="483">
        <v>1.75E-3</v>
      </c>
    </row>
    <row r="149" spans="1:5" x14ac:dyDescent="0.2">
      <c r="A149" s="484" t="s">
        <v>455</v>
      </c>
      <c r="B149" s="481">
        <v>1.8E-3</v>
      </c>
      <c r="C149" s="482">
        <v>6.43E-3</v>
      </c>
      <c r="D149" s="482">
        <v>0</v>
      </c>
      <c r="E149" s="483">
        <v>1.75E-3</v>
      </c>
    </row>
    <row r="150" spans="1:5" x14ac:dyDescent="0.2">
      <c r="A150" s="480" t="s">
        <v>452</v>
      </c>
      <c r="B150" s="481">
        <v>1.8E-3</v>
      </c>
      <c r="C150" s="482">
        <v>1.6900000000000002E-2</v>
      </c>
      <c r="D150" s="482">
        <v>0</v>
      </c>
      <c r="E150" s="483">
        <v>2.63E-3</v>
      </c>
    </row>
    <row r="151" spans="1:5" x14ac:dyDescent="0.2">
      <c r="A151" s="484" t="s">
        <v>560</v>
      </c>
      <c r="B151" s="481">
        <v>3.6899999999999997E-3</v>
      </c>
      <c r="C151" s="482">
        <v>3.3800000000000004E-2</v>
      </c>
      <c r="D151" s="482">
        <v>2.9999999999999997E-4</v>
      </c>
      <c r="E151" s="483">
        <v>3.5099999999999997E-3</v>
      </c>
    </row>
    <row r="152" spans="1:5" x14ac:dyDescent="0.2">
      <c r="A152" s="484" t="s">
        <v>561</v>
      </c>
      <c r="B152" s="481">
        <v>1.32E-3</v>
      </c>
      <c r="C152" s="482">
        <v>6.77E-3</v>
      </c>
      <c r="D152" s="482">
        <v>0</v>
      </c>
      <c r="E152" s="483">
        <v>1.75E-3</v>
      </c>
    </row>
    <row r="153" spans="1:5" x14ac:dyDescent="0.2">
      <c r="A153" s="484" t="s">
        <v>562</v>
      </c>
      <c r="B153" s="481">
        <v>1.32E-2</v>
      </c>
      <c r="C153" s="482">
        <v>6.77E-3</v>
      </c>
      <c r="D153" s="482">
        <v>0</v>
      </c>
      <c r="E153" s="483">
        <v>1.75E-3</v>
      </c>
    </row>
    <row r="154" spans="1:5" x14ac:dyDescent="0.2">
      <c r="A154" s="484" t="s">
        <v>563</v>
      </c>
      <c r="B154" s="481">
        <v>4.2000000000000002E-4</v>
      </c>
      <c r="C154" s="482">
        <v>3.3799999999999998E-3</v>
      </c>
      <c r="D154" s="482">
        <v>0</v>
      </c>
      <c r="E154" s="483">
        <v>8.8000000000000003E-4</v>
      </c>
    </row>
    <row r="155" spans="1:5" x14ac:dyDescent="0.2">
      <c r="A155" s="484" t="s">
        <v>564</v>
      </c>
      <c r="B155" s="481">
        <v>4.2000000000000002E-4</v>
      </c>
      <c r="C155" s="482">
        <v>3.3799999999999998E-3</v>
      </c>
      <c r="D155" s="482">
        <v>0</v>
      </c>
      <c r="E155" s="483">
        <v>8.8000000000000003E-4</v>
      </c>
    </row>
    <row r="156" spans="1:5" x14ac:dyDescent="0.2">
      <c r="A156" s="480" t="s">
        <v>457</v>
      </c>
      <c r="B156" s="481">
        <v>2.0999999999999999E-3</v>
      </c>
      <c r="C156" s="482">
        <v>0</v>
      </c>
      <c r="D156" s="482">
        <v>5.8999999999999992E-4</v>
      </c>
      <c r="E156" s="483">
        <v>1.75E-3</v>
      </c>
    </row>
    <row r="157" spans="1:5" x14ac:dyDescent="0.2">
      <c r="A157" s="480" t="s">
        <v>456</v>
      </c>
      <c r="B157" s="481">
        <v>2.8899999999999998E-3</v>
      </c>
      <c r="C157" s="482">
        <v>2.5699999999999998E-3</v>
      </c>
      <c r="D157" s="482">
        <v>0</v>
      </c>
      <c r="E157" s="483">
        <v>1.0499999999999999E-2</v>
      </c>
    </row>
    <row r="158" spans="1:5" x14ac:dyDescent="0.2">
      <c r="A158" s="484" t="s">
        <v>565</v>
      </c>
      <c r="B158" s="481">
        <v>4.2000000000000002E-4</v>
      </c>
      <c r="C158" s="482">
        <v>3.3799999999999998E-3</v>
      </c>
      <c r="D158" s="482">
        <v>0</v>
      </c>
      <c r="E158" s="483">
        <v>8.8000000000000003E-4</v>
      </c>
    </row>
    <row r="159" spans="1:5" x14ac:dyDescent="0.2">
      <c r="A159" s="484" t="s">
        <v>566</v>
      </c>
      <c r="B159" s="481">
        <v>2.1199999999999999E-3</v>
      </c>
      <c r="C159" s="482">
        <v>4.1999999999999997E-3</v>
      </c>
      <c r="D159" s="482">
        <v>0</v>
      </c>
      <c r="E159" s="483">
        <v>1.75E-3</v>
      </c>
    </row>
    <row r="160" spans="1:5" x14ac:dyDescent="0.2">
      <c r="A160" s="484" t="s">
        <v>567</v>
      </c>
      <c r="B160" s="481">
        <v>5.8E-4</v>
      </c>
      <c r="C160" s="482">
        <v>3.6199999999999996E-2</v>
      </c>
      <c r="D160" s="482">
        <v>0</v>
      </c>
      <c r="E160" s="483">
        <v>1.75E-3</v>
      </c>
    </row>
    <row r="161" spans="1:6" x14ac:dyDescent="0.2">
      <c r="A161" s="484" t="s">
        <v>568</v>
      </c>
      <c r="B161" s="481">
        <v>1.4800000000000001E-2</v>
      </c>
      <c r="C161" s="482">
        <v>5.0800000000000005E-2</v>
      </c>
      <c r="D161" s="482">
        <v>0</v>
      </c>
      <c r="E161" s="483">
        <v>5.2599999999999999E-3</v>
      </c>
    </row>
    <row r="162" spans="1:6" x14ac:dyDescent="0.2">
      <c r="A162" s="484" t="s">
        <v>569</v>
      </c>
      <c r="B162" s="481">
        <v>1.4800000000000001E-2</v>
      </c>
      <c r="C162" s="482">
        <v>0.16899999999999998</v>
      </c>
      <c r="D162" s="482">
        <v>0</v>
      </c>
      <c r="E162" s="483">
        <v>1.7499999999999998E-2</v>
      </c>
    </row>
    <row r="163" spans="1:6" x14ac:dyDescent="0.2">
      <c r="A163" s="484" t="s">
        <v>570</v>
      </c>
      <c r="B163" s="481">
        <v>1.4800000000000001E-2</v>
      </c>
      <c r="C163" s="482">
        <v>0.16899999999999998</v>
      </c>
      <c r="D163" s="482">
        <v>0</v>
      </c>
      <c r="E163" s="483">
        <v>1.7499999999999998E-2</v>
      </c>
    </row>
    <row r="164" spans="1:6" x14ac:dyDescent="0.2">
      <c r="A164" s="484" t="s">
        <v>571</v>
      </c>
      <c r="B164" s="481">
        <v>6.5899999999999995E-3</v>
      </c>
      <c r="C164" s="482">
        <v>5.0800000000000005E-2</v>
      </c>
      <c r="D164" s="482">
        <v>0</v>
      </c>
      <c r="E164" s="483">
        <v>1.75E-3</v>
      </c>
    </row>
    <row r="165" spans="1:6" x14ac:dyDescent="0.2">
      <c r="A165" s="94"/>
      <c r="B165" s="409"/>
      <c r="C165" s="404"/>
      <c r="D165" s="404"/>
      <c r="E165" s="410"/>
    </row>
    <row r="166" spans="1:6" x14ac:dyDescent="0.2">
      <c r="A166" s="484" t="s">
        <v>572</v>
      </c>
      <c r="B166" s="481">
        <v>3.099E-2</v>
      </c>
      <c r="C166" s="482">
        <v>0.16880000000000001</v>
      </c>
      <c r="D166" s="482">
        <v>5.3200000000000001E-3</v>
      </c>
      <c r="E166" s="483">
        <v>3.5879999999999995E-2</v>
      </c>
    </row>
    <row r="167" spans="1:6" x14ac:dyDescent="0.2">
      <c r="A167" s="484" t="s">
        <v>573</v>
      </c>
      <c r="B167" s="481">
        <v>1.0713399999999997</v>
      </c>
      <c r="C167" s="482">
        <v>7.6066000000000003</v>
      </c>
      <c r="D167" s="482">
        <v>7.3880000000000001E-2</v>
      </c>
      <c r="E167" s="483">
        <v>0.37428</v>
      </c>
    </row>
    <row r="168" spans="1:6" x14ac:dyDescent="0.2">
      <c r="A168" s="485" t="s">
        <v>574</v>
      </c>
      <c r="B168" s="486">
        <v>1.2064499999999998</v>
      </c>
      <c r="C168" s="487">
        <v>8.7343600000000077</v>
      </c>
      <c r="D168" s="487">
        <v>7.507999999999998E-2</v>
      </c>
      <c r="E168" s="488">
        <v>0.50597000000000014</v>
      </c>
    </row>
    <row r="171" spans="1:6" ht="20.25" x14ac:dyDescent="0.3">
      <c r="A171" s="617" t="s">
        <v>1774</v>
      </c>
      <c r="B171" s="5"/>
      <c r="C171" s="5"/>
      <c r="D171" s="5"/>
      <c r="F171"/>
    </row>
    <row r="172" spans="1:6" ht="15" x14ac:dyDescent="0.2">
      <c r="A172" s="489" t="s">
        <v>575</v>
      </c>
      <c r="B172" s="490" t="s">
        <v>576</v>
      </c>
      <c r="C172" s="1469" t="s">
        <v>577</v>
      </c>
      <c r="D172" s="1467"/>
    </row>
    <row r="173" spans="1:6" ht="15" x14ac:dyDescent="0.2">
      <c r="A173" s="491"/>
      <c r="B173" s="492"/>
      <c r="C173" s="490" t="s">
        <v>8</v>
      </c>
      <c r="D173" s="490" t="s">
        <v>49</v>
      </c>
    </row>
    <row r="174" spans="1:6" ht="14.25" x14ac:dyDescent="0.2">
      <c r="A174" s="493" t="s">
        <v>578</v>
      </c>
      <c r="B174" s="1470" t="s">
        <v>579</v>
      </c>
      <c r="C174" s="494" t="s">
        <v>580</v>
      </c>
      <c r="D174" s="495" t="s">
        <v>581</v>
      </c>
    </row>
    <row r="175" spans="1:6" ht="14.25" x14ac:dyDescent="0.2">
      <c r="A175" s="496" t="s">
        <v>582</v>
      </c>
      <c r="B175" s="1471"/>
      <c r="C175" s="497" t="s">
        <v>583</v>
      </c>
      <c r="D175" s="498" t="s">
        <v>584</v>
      </c>
    </row>
    <row r="176" spans="1:6" ht="14.25" x14ac:dyDescent="0.2">
      <c r="A176" s="496" t="s">
        <v>585</v>
      </c>
      <c r="B176" s="1471"/>
      <c r="C176" s="497" t="s">
        <v>586</v>
      </c>
      <c r="D176" s="498" t="s">
        <v>587</v>
      </c>
    </row>
    <row r="177" spans="1:4" ht="14.25" x14ac:dyDescent="0.2">
      <c r="A177" s="496" t="s">
        <v>588</v>
      </c>
      <c r="B177" s="1472"/>
      <c r="C177" s="497" t="s">
        <v>589</v>
      </c>
      <c r="D177" s="498" t="s">
        <v>590</v>
      </c>
    </row>
    <row r="178" spans="1:4" ht="14.25" x14ac:dyDescent="0.2">
      <c r="A178" s="499" t="s">
        <v>591</v>
      </c>
      <c r="B178" s="1470" t="s">
        <v>269</v>
      </c>
      <c r="C178" s="494" t="s">
        <v>592</v>
      </c>
      <c r="D178" s="495" t="s">
        <v>593</v>
      </c>
    </row>
    <row r="179" spans="1:4" ht="14.25" x14ac:dyDescent="0.2">
      <c r="A179" s="500" t="s">
        <v>594</v>
      </c>
      <c r="B179" s="1471"/>
      <c r="C179" s="497" t="s">
        <v>595</v>
      </c>
      <c r="D179" s="498" t="s">
        <v>596</v>
      </c>
    </row>
    <row r="180" spans="1:4" ht="14.25" x14ac:dyDescent="0.2">
      <c r="A180" s="500" t="s">
        <v>597</v>
      </c>
      <c r="B180" s="1471"/>
      <c r="C180" s="497" t="s">
        <v>598</v>
      </c>
      <c r="D180" s="498" t="s">
        <v>599</v>
      </c>
    </row>
    <row r="181" spans="1:4" ht="14.25" x14ac:dyDescent="0.2">
      <c r="A181" s="500" t="s">
        <v>600</v>
      </c>
      <c r="B181" s="1471"/>
      <c r="C181" s="497" t="s">
        <v>581</v>
      </c>
      <c r="D181" s="498" t="s">
        <v>601</v>
      </c>
    </row>
    <row r="182" spans="1:4" ht="14.25" x14ac:dyDescent="0.2">
      <c r="A182" s="500" t="s">
        <v>602</v>
      </c>
      <c r="B182" s="1471"/>
      <c r="C182" s="497" t="s">
        <v>603</v>
      </c>
      <c r="D182" s="498" t="s">
        <v>604</v>
      </c>
    </row>
    <row r="183" spans="1:4" ht="14.25" x14ac:dyDescent="0.2">
      <c r="A183" s="500" t="s">
        <v>605</v>
      </c>
      <c r="B183" s="1471"/>
      <c r="C183" s="497" t="s">
        <v>606</v>
      </c>
      <c r="D183" s="498" t="s">
        <v>607</v>
      </c>
    </row>
    <row r="184" spans="1:4" ht="14.25" x14ac:dyDescent="0.2">
      <c r="A184" s="501" t="s">
        <v>608</v>
      </c>
      <c r="B184" s="1472"/>
      <c r="C184" s="502" t="s">
        <v>609</v>
      </c>
      <c r="D184" s="503" t="s">
        <v>610</v>
      </c>
    </row>
    <row r="185" spans="1:4" x14ac:dyDescent="0.2">
      <c r="A185" s="161" t="s">
        <v>611</v>
      </c>
    </row>
    <row r="188" spans="1:4" ht="20.25" x14ac:dyDescent="0.3">
      <c r="A188" s="618" t="s">
        <v>1775</v>
      </c>
    </row>
    <row r="189" spans="1:4" x14ac:dyDescent="0.2">
      <c r="A189" s="504"/>
      <c r="B189" s="505" t="s">
        <v>612</v>
      </c>
    </row>
    <row r="190" spans="1:4" x14ac:dyDescent="0.2">
      <c r="A190" s="506" t="s">
        <v>233</v>
      </c>
      <c r="B190" s="507">
        <v>2E-8</v>
      </c>
    </row>
    <row r="191" spans="1:4" x14ac:dyDescent="0.2">
      <c r="A191" s="506" t="s">
        <v>613</v>
      </c>
      <c r="B191" s="507">
        <v>1E-8</v>
      </c>
    </row>
    <row r="192" spans="1:4" x14ac:dyDescent="0.2">
      <c r="A192" s="506" t="s">
        <v>614</v>
      </c>
      <c r="B192" s="507">
        <v>2.4999999999999999E-8</v>
      </c>
    </row>
    <row r="193" spans="1:2" x14ac:dyDescent="0.2">
      <c r="A193" s="508" t="s">
        <v>49</v>
      </c>
      <c r="B193" s="509">
        <v>2.4999999999999999E-8</v>
      </c>
    </row>
    <row r="194" spans="1:2" x14ac:dyDescent="0.2">
      <c r="A194" s="510" t="s">
        <v>615</v>
      </c>
    </row>
    <row r="195" spans="1:2" x14ac:dyDescent="0.2">
      <c r="A195" s="511" t="s">
        <v>616</v>
      </c>
    </row>
  </sheetData>
  <mergeCells count="4">
    <mergeCell ref="C172:D172"/>
    <mergeCell ref="A1:B1"/>
    <mergeCell ref="B174:B177"/>
    <mergeCell ref="B178:B184"/>
  </mergeCells>
  <hyperlinks>
    <hyperlink ref="A1" location="Contents!A1" display="To table of contents" xr:uid="{00000000-0004-0000-1300-000000000000}"/>
  </hyperlinks>
  <pageMargins left="0.56999999999999995" right="0.32" top="0.78740157480314965" bottom="0.82677165354330717" header="0.51181102362204722" footer="0.51181102362204722"/>
  <pageSetup paperSize="9" scale="75" fitToHeight="2" orientation="portrait" r:id="rId1"/>
  <headerFooter alignWithMargins="0"/>
  <rowBreaks count="2" manualBreakCount="2">
    <brk id="56" max="16383" man="1"/>
    <brk id="124" max="8" man="1"/>
  </rowBreaks>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A1:AV434"/>
  <sheetViews>
    <sheetView zoomScale="80" zoomScaleNormal="80" workbookViewId="0">
      <pane xSplit="5" ySplit="5" topLeftCell="F6" activePane="bottomRight" state="frozen"/>
      <selection activeCell="B5" sqref="B5"/>
      <selection pane="topRight" activeCell="B5" sqref="B5"/>
      <selection pane="bottomLeft" activeCell="B5" sqref="B5"/>
      <selection pane="bottomRight" activeCell="D1" sqref="D1"/>
    </sheetView>
  </sheetViews>
  <sheetFormatPr defaultRowHeight="12.75" x14ac:dyDescent="0.2"/>
  <cols>
    <col min="1" max="1" width="22" style="1139" customWidth="1"/>
    <col min="2" max="2" width="17.85546875" style="1139" bestFit="1" customWidth="1"/>
    <col min="3" max="3" width="9.140625" style="1139" bestFit="1" customWidth="1"/>
    <col min="4" max="4" width="50.28515625" style="1139" customWidth="1"/>
    <col min="5" max="5" width="13.85546875" style="1140" bestFit="1" customWidth="1"/>
    <col min="6" max="17" width="8.7109375" style="1139" customWidth="1"/>
    <col min="18" max="26" width="9.140625" style="1139"/>
    <col min="27" max="29" width="9.140625" style="1141"/>
    <col min="30" max="48" width="9.140625" style="1142"/>
    <col min="49" max="16384" width="9.140625" style="1139"/>
  </cols>
  <sheetData>
    <row r="1" spans="1:48" ht="30.75" customHeight="1" x14ac:dyDescent="0.2">
      <c r="A1" s="1417" t="s">
        <v>2</v>
      </c>
      <c r="B1" s="1417"/>
      <c r="C1" s="12"/>
    </row>
    <row r="2" spans="1:48" ht="20.25" x14ac:dyDescent="0.3">
      <c r="A2" s="1143" t="s">
        <v>1776</v>
      </c>
      <c r="B2" s="1144"/>
      <c r="C2" s="1144"/>
      <c r="D2" s="1144"/>
      <c r="E2" s="1145"/>
      <c r="F2" s="1146" t="s">
        <v>620</v>
      </c>
      <c r="G2" s="1147"/>
      <c r="H2" s="1147"/>
      <c r="I2" s="1147"/>
      <c r="J2" s="1147"/>
      <c r="K2" s="1147"/>
      <c r="L2" s="1147"/>
      <c r="M2" s="1147"/>
      <c r="N2" s="1147"/>
      <c r="O2" s="1147"/>
      <c r="P2" s="1148"/>
      <c r="AA2" s="1255"/>
      <c r="AB2" s="1255"/>
      <c r="AC2" s="1255"/>
      <c r="AE2" s="1139"/>
      <c r="AF2" s="1139"/>
      <c r="AG2" s="1139"/>
      <c r="AH2" s="1139"/>
      <c r="AI2" s="1139"/>
      <c r="AJ2" s="1139"/>
      <c r="AK2" s="1139"/>
      <c r="AL2" s="1139"/>
      <c r="AM2" s="1139"/>
      <c r="AN2" s="1139"/>
      <c r="AO2" s="1139"/>
      <c r="AP2" s="1139"/>
      <c r="AQ2" s="1139"/>
      <c r="AR2" s="1139"/>
      <c r="AS2" s="1139"/>
      <c r="AT2" s="1139"/>
      <c r="AU2" s="1139"/>
      <c r="AV2" s="1139"/>
    </row>
    <row r="3" spans="1:48" x14ac:dyDescent="0.2">
      <c r="A3" s="1149" t="s">
        <v>621</v>
      </c>
      <c r="B3" s="1150" t="s">
        <v>622</v>
      </c>
      <c r="C3" s="1149" t="s">
        <v>158</v>
      </c>
      <c r="D3" s="1149" t="s">
        <v>623</v>
      </c>
      <c r="E3" s="1151" t="s">
        <v>624</v>
      </c>
      <c r="F3" s="1476" t="s">
        <v>625</v>
      </c>
      <c r="G3" s="1477"/>
      <c r="H3" s="1478"/>
      <c r="I3" s="1476" t="s">
        <v>626</v>
      </c>
      <c r="J3" s="1477"/>
      <c r="K3" s="1478"/>
      <c r="L3" s="1476" t="s">
        <v>627</v>
      </c>
      <c r="M3" s="1477"/>
      <c r="N3" s="1478"/>
      <c r="O3" s="1476" t="s">
        <v>628</v>
      </c>
      <c r="P3" s="1477"/>
      <c r="Q3" s="1477"/>
      <c r="R3" s="1476" t="s">
        <v>1076</v>
      </c>
      <c r="S3" s="1477"/>
      <c r="T3" s="1478"/>
      <c r="U3" s="1476" t="s">
        <v>1077</v>
      </c>
      <c r="V3" s="1477"/>
      <c r="W3" s="1478"/>
      <c r="X3" s="1476" t="s">
        <v>1078</v>
      </c>
      <c r="Y3" s="1477"/>
      <c r="Z3" s="1478"/>
      <c r="AA3" s="1479" t="s">
        <v>1079</v>
      </c>
      <c r="AB3" s="1480"/>
      <c r="AC3" s="1481"/>
      <c r="AE3" s="1139"/>
      <c r="AF3" s="1139"/>
      <c r="AG3" s="1139"/>
      <c r="AH3" s="1139"/>
      <c r="AI3" s="1139"/>
      <c r="AJ3" s="1139"/>
      <c r="AK3" s="1139"/>
      <c r="AL3" s="1139"/>
      <c r="AM3" s="1139"/>
      <c r="AN3" s="1139"/>
      <c r="AO3" s="1139"/>
      <c r="AP3" s="1139"/>
      <c r="AQ3" s="1139"/>
      <c r="AR3" s="1139"/>
      <c r="AS3" s="1139"/>
      <c r="AT3" s="1139"/>
      <c r="AU3" s="1139"/>
      <c r="AV3" s="1139"/>
    </row>
    <row r="4" spans="1:48" x14ac:dyDescent="0.2">
      <c r="A4" s="1142"/>
      <c r="B4" s="1152"/>
      <c r="C4" s="1142"/>
      <c r="D4" s="1142"/>
      <c r="E4" s="1153"/>
      <c r="F4" s="1473"/>
      <c r="G4" s="1474"/>
      <c r="H4" s="1475"/>
      <c r="I4" s="1473" t="s">
        <v>629</v>
      </c>
      <c r="J4" s="1474"/>
      <c r="K4" s="1475"/>
      <c r="L4" s="1473"/>
      <c r="M4" s="1474"/>
      <c r="N4" s="1475"/>
      <c r="O4" s="1473"/>
      <c r="P4" s="1474"/>
      <c r="Q4" s="1474"/>
      <c r="R4" s="1473"/>
      <c r="S4" s="1474"/>
      <c r="T4" s="1475"/>
      <c r="U4" s="1473"/>
      <c r="V4" s="1474"/>
      <c r="W4" s="1475"/>
      <c r="X4" s="1473"/>
      <c r="Y4" s="1474"/>
      <c r="Z4" s="1474"/>
      <c r="AA4" s="1482"/>
      <c r="AB4" s="1483"/>
      <c r="AC4" s="1484"/>
      <c r="AE4" s="1139"/>
      <c r="AF4" s="1139"/>
      <c r="AG4" s="1139"/>
      <c r="AH4" s="1139"/>
      <c r="AI4" s="1139"/>
      <c r="AJ4" s="1139"/>
      <c r="AK4" s="1139"/>
      <c r="AL4" s="1139"/>
      <c r="AM4" s="1139"/>
      <c r="AN4" s="1139"/>
      <c r="AO4" s="1139"/>
      <c r="AP4" s="1139"/>
      <c r="AQ4" s="1139"/>
      <c r="AR4" s="1139"/>
      <c r="AS4" s="1139"/>
      <c r="AT4" s="1139"/>
      <c r="AU4" s="1139"/>
      <c r="AV4" s="1139"/>
    </row>
    <row r="5" spans="1:48" x14ac:dyDescent="0.2">
      <c r="A5" s="1154"/>
      <c r="B5" s="1155"/>
      <c r="C5" s="1142"/>
      <c r="D5" s="1142"/>
      <c r="E5" s="1153"/>
      <c r="F5" s="515" t="s">
        <v>128</v>
      </c>
      <c r="G5" s="515" t="s">
        <v>129</v>
      </c>
      <c r="H5" s="515" t="s">
        <v>130</v>
      </c>
      <c r="I5" s="515" t="s">
        <v>128</v>
      </c>
      <c r="J5" s="515" t="s">
        <v>129</v>
      </c>
      <c r="K5" s="515" t="s">
        <v>130</v>
      </c>
      <c r="L5" s="515" t="s">
        <v>128</v>
      </c>
      <c r="M5" s="515" t="s">
        <v>129</v>
      </c>
      <c r="N5" s="515" t="s">
        <v>130</v>
      </c>
      <c r="O5" s="515" t="s">
        <v>128</v>
      </c>
      <c r="P5" s="515" t="s">
        <v>129</v>
      </c>
      <c r="Q5" s="515" t="s">
        <v>130</v>
      </c>
      <c r="R5" s="515" t="s">
        <v>128</v>
      </c>
      <c r="S5" s="515" t="s">
        <v>129</v>
      </c>
      <c r="T5" s="515" t="s">
        <v>130</v>
      </c>
      <c r="U5" s="515" t="s">
        <v>128</v>
      </c>
      <c r="V5" s="515" t="s">
        <v>129</v>
      </c>
      <c r="W5" s="515" t="s">
        <v>130</v>
      </c>
      <c r="X5" s="515" t="s">
        <v>128</v>
      </c>
      <c r="Y5" s="515" t="s">
        <v>129</v>
      </c>
      <c r="Z5" s="515" t="s">
        <v>130</v>
      </c>
      <c r="AA5" s="1256" t="s">
        <v>128</v>
      </c>
      <c r="AB5" s="1256" t="s">
        <v>129</v>
      </c>
      <c r="AC5" s="1256" t="s">
        <v>130</v>
      </c>
      <c r="AE5" s="1139"/>
      <c r="AF5" s="1139"/>
      <c r="AG5" s="1139"/>
      <c r="AH5" s="1139"/>
      <c r="AI5" s="1139"/>
      <c r="AJ5" s="1139"/>
      <c r="AK5" s="1139"/>
      <c r="AL5" s="1139"/>
      <c r="AM5" s="1139"/>
      <c r="AN5" s="1139"/>
      <c r="AO5" s="1139"/>
      <c r="AP5" s="1139"/>
      <c r="AQ5" s="1139"/>
      <c r="AR5" s="1139"/>
      <c r="AS5" s="1139"/>
      <c r="AT5" s="1139"/>
      <c r="AU5" s="1139"/>
      <c r="AV5" s="1139"/>
    </row>
    <row r="6" spans="1:48" ht="15" x14ac:dyDescent="0.25">
      <c r="A6" s="1157"/>
      <c r="B6" s="1158"/>
      <c r="C6" s="1159"/>
      <c r="D6" s="1159"/>
      <c r="E6" s="1160"/>
      <c r="F6" s="1161" t="s">
        <v>241</v>
      </c>
      <c r="G6" s="1162"/>
      <c r="H6" s="1163"/>
      <c r="I6" s="1163"/>
      <c r="J6" s="1163"/>
      <c r="K6" s="1163"/>
      <c r="L6" s="1163"/>
      <c r="M6" s="1163"/>
      <c r="N6" s="1163"/>
      <c r="O6" s="1163"/>
      <c r="P6" s="1163"/>
      <c r="Q6" s="1163"/>
      <c r="R6" s="1155"/>
      <c r="S6" s="1142"/>
      <c r="T6" s="1142"/>
      <c r="U6" s="1155"/>
      <c r="V6" s="1142"/>
      <c r="W6" s="1389"/>
      <c r="X6" s="1142"/>
      <c r="Y6" s="1142"/>
      <c r="Z6" s="1142"/>
      <c r="AA6" s="1257"/>
      <c r="AB6" s="1258"/>
      <c r="AC6" s="1259"/>
      <c r="AE6" s="1139"/>
      <c r="AF6" s="1139"/>
      <c r="AG6" s="1139"/>
      <c r="AH6" s="1139"/>
      <c r="AI6" s="1139"/>
      <c r="AJ6" s="1139"/>
      <c r="AK6" s="1139"/>
      <c r="AL6" s="1139"/>
      <c r="AM6" s="1139"/>
      <c r="AN6" s="1139"/>
      <c r="AO6" s="1139"/>
      <c r="AP6" s="1139"/>
      <c r="AQ6" s="1139"/>
      <c r="AR6" s="1139"/>
      <c r="AS6" s="1139"/>
      <c r="AT6" s="1139"/>
      <c r="AU6" s="1139"/>
      <c r="AV6" s="1139"/>
    </row>
    <row r="7" spans="1:48" ht="7.5" customHeight="1" x14ac:dyDescent="0.2">
      <c r="A7" s="1158"/>
      <c r="B7" s="1158"/>
      <c r="C7" s="1159"/>
      <c r="D7" s="1159"/>
      <c r="E7" s="1160"/>
      <c r="F7" s="1159"/>
      <c r="G7" s="1142"/>
      <c r="H7" s="1142"/>
      <c r="I7" s="1142"/>
      <c r="J7" s="1142"/>
      <c r="K7" s="1142"/>
      <c r="L7" s="1142"/>
      <c r="M7" s="1142"/>
      <c r="N7" s="1142"/>
      <c r="O7" s="1142"/>
      <c r="P7" s="1142"/>
      <c r="Q7" s="1142"/>
      <c r="R7" s="1155"/>
      <c r="S7" s="1142"/>
      <c r="T7" s="1142"/>
      <c r="U7" s="1155"/>
      <c r="V7" s="1142"/>
      <c r="W7" s="1389"/>
      <c r="X7" s="1164"/>
      <c r="Y7" s="1164"/>
      <c r="Z7" s="1164"/>
      <c r="AA7" s="1260"/>
      <c r="AB7" s="1261"/>
      <c r="AC7" s="1262"/>
      <c r="AE7" s="1139"/>
      <c r="AF7" s="1139"/>
      <c r="AG7" s="1139"/>
      <c r="AH7" s="1139"/>
      <c r="AI7" s="1139"/>
      <c r="AJ7" s="1139"/>
      <c r="AK7" s="1139"/>
      <c r="AL7" s="1139"/>
      <c r="AM7" s="1139"/>
      <c r="AN7" s="1139"/>
      <c r="AO7" s="1139"/>
      <c r="AP7" s="1139"/>
      <c r="AQ7" s="1139"/>
      <c r="AR7" s="1139"/>
      <c r="AS7" s="1139"/>
      <c r="AT7" s="1139"/>
      <c r="AU7" s="1139"/>
      <c r="AV7" s="1139"/>
    </row>
    <row r="8" spans="1:48" ht="13.5" customHeight="1" x14ac:dyDescent="0.2">
      <c r="A8" s="516"/>
      <c r="B8" s="516"/>
      <c r="C8" s="1159"/>
      <c r="D8" s="1159"/>
      <c r="E8" s="1160"/>
      <c r="F8" s="1159"/>
      <c r="G8" s="1142"/>
      <c r="H8" s="1142"/>
      <c r="I8" s="1142"/>
      <c r="J8" s="1142"/>
      <c r="K8" s="1142"/>
      <c r="L8" s="1142"/>
      <c r="M8" s="1142"/>
      <c r="N8" s="1142"/>
      <c r="O8" s="1142"/>
      <c r="P8" s="1142"/>
      <c r="Q8" s="1142"/>
      <c r="R8" s="1155"/>
      <c r="S8" s="1142"/>
      <c r="T8" s="1142"/>
      <c r="U8" s="1155"/>
      <c r="V8" s="1142"/>
      <c r="W8" s="1389"/>
      <c r="X8" s="1164"/>
      <c r="Y8" s="1164"/>
      <c r="Z8" s="1164"/>
      <c r="AA8" s="1263"/>
      <c r="AB8" s="1264"/>
      <c r="AC8" s="1265"/>
      <c r="AE8" s="1139"/>
      <c r="AF8" s="1139"/>
      <c r="AG8" s="1139"/>
      <c r="AH8" s="1139"/>
      <c r="AI8" s="1139"/>
      <c r="AJ8" s="1139"/>
      <c r="AK8" s="1139"/>
      <c r="AL8" s="1139"/>
      <c r="AM8" s="1139"/>
      <c r="AN8" s="1139"/>
      <c r="AO8" s="1139"/>
      <c r="AP8" s="1139"/>
      <c r="AQ8" s="1139"/>
      <c r="AR8" s="1139"/>
      <c r="AS8" s="1139"/>
      <c r="AT8" s="1139"/>
      <c r="AU8" s="1139"/>
      <c r="AV8" s="1139"/>
    </row>
    <row r="9" spans="1:48" s="1142" customFormat="1" ht="15" customHeight="1" x14ac:dyDescent="0.2">
      <c r="A9" s="1165" t="s">
        <v>1022</v>
      </c>
      <c r="B9" s="1165" t="s">
        <v>223</v>
      </c>
      <c r="C9" s="1387" t="s">
        <v>8</v>
      </c>
      <c r="D9" s="1387" t="s">
        <v>916</v>
      </c>
      <c r="E9" s="1388" t="s">
        <v>177</v>
      </c>
      <c r="F9" s="1169">
        <v>92.01</v>
      </c>
      <c r="G9" s="1169">
        <v>41.874000000000002</v>
      </c>
      <c r="H9" s="1169">
        <v>37.072690000000001</v>
      </c>
      <c r="I9" s="1393">
        <v>24.995999999999999</v>
      </c>
      <c r="J9" s="1169">
        <v>4.7778</v>
      </c>
      <c r="K9" s="1394">
        <v>8.2642039999999994</v>
      </c>
      <c r="L9" s="1169">
        <v>6.4198000000000004</v>
      </c>
      <c r="M9" s="1169">
        <v>9.6758000000000006</v>
      </c>
      <c r="N9" s="1169">
        <v>13.844187</v>
      </c>
      <c r="O9" s="1393">
        <v>0.39409</v>
      </c>
      <c r="P9" s="1169">
        <v>0.39879999999999999</v>
      </c>
      <c r="Q9" s="1394">
        <v>0.403057</v>
      </c>
      <c r="R9" s="1170">
        <v>3.0000000000000001E-3</v>
      </c>
      <c r="S9" s="1171">
        <v>3.0000000000000001E-3</v>
      </c>
      <c r="T9" s="1171">
        <v>3.0000000000000001E-3</v>
      </c>
      <c r="U9" s="1170">
        <v>0</v>
      </c>
      <c r="V9" s="1171">
        <v>0</v>
      </c>
      <c r="W9" s="1390">
        <v>0</v>
      </c>
      <c r="X9" s="1172">
        <v>7.8817999999999999E-2</v>
      </c>
      <c r="Y9" s="1172">
        <v>7.9759999999999998E-2</v>
      </c>
      <c r="Z9" s="1172">
        <v>8.0611000000000002E-2</v>
      </c>
      <c r="AA9" s="1266">
        <v>1064.24</v>
      </c>
      <c r="AB9" s="1267">
        <v>709.49333300000001</v>
      </c>
      <c r="AC9" s="1268">
        <v>785.75397499999997</v>
      </c>
      <c r="AD9" s="1173"/>
    </row>
    <row r="10" spans="1:48" s="1142" customFormat="1" ht="15" customHeight="1" x14ac:dyDescent="0.2">
      <c r="A10" s="1166" t="s">
        <v>1052</v>
      </c>
      <c r="B10" s="1166" t="s">
        <v>223</v>
      </c>
      <c r="C10" s="1167" t="s">
        <v>176</v>
      </c>
      <c r="D10" s="1167" t="s">
        <v>684</v>
      </c>
      <c r="E10" s="1168" t="s">
        <v>1047</v>
      </c>
      <c r="F10" s="1175">
        <v>4.6184000000000003</v>
      </c>
      <c r="G10" s="1175">
        <v>3.090004</v>
      </c>
      <c r="H10" s="1175">
        <v>2.6818499999999998</v>
      </c>
      <c r="I10" s="1395">
        <v>2.5099999999999998</v>
      </c>
      <c r="J10" s="1175">
        <v>1.6793499999999999</v>
      </c>
      <c r="K10" s="1396">
        <v>1.457527</v>
      </c>
      <c r="L10" s="1175">
        <v>2.1920000000000002</v>
      </c>
      <c r="M10" s="1175">
        <v>1.461333</v>
      </c>
      <c r="N10" s="1175">
        <v>1.5042089999999999</v>
      </c>
      <c r="O10" s="1395">
        <v>3.0421E-2</v>
      </c>
      <c r="P10" s="1175">
        <v>3.6171000000000002E-2</v>
      </c>
      <c r="Q10" s="1396">
        <v>3.6847999999999999E-2</v>
      </c>
      <c r="R10" s="1176">
        <v>3.0000000000000001E-3</v>
      </c>
      <c r="S10" s="1177">
        <v>3.0000000000000001E-3</v>
      </c>
      <c r="T10" s="1177">
        <v>3.0000000000000001E-3</v>
      </c>
      <c r="U10" s="1176">
        <v>6.0000000000000001E-3</v>
      </c>
      <c r="V10" s="1177">
        <v>2E-3</v>
      </c>
      <c r="W10" s="1391">
        <v>2E-3</v>
      </c>
      <c r="X10" s="1178">
        <v>2.6319999999999998E-3</v>
      </c>
      <c r="Y10" s="1178">
        <v>1.147E-3</v>
      </c>
      <c r="Z10" s="1178">
        <v>4.4799999999999999E-4</v>
      </c>
      <c r="AA10" s="1266">
        <v>1004</v>
      </c>
      <c r="AB10" s="1269">
        <v>671.74</v>
      </c>
      <c r="AC10" s="1270">
        <v>573.667506</v>
      </c>
      <c r="AD10" s="1174"/>
    </row>
    <row r="11" spans="1:48" s="1142" customFormat="1" ht="15" customHeight="1" x14ac:dyDescent="0.2">
      <c r="A11" s="1166" t="s">
        <v>1051</v>
      </c>
      <c r="B11" s="1166" t="s">
        <v>223</v>
      </c>
      <c r="C11" s="1167" t="s">
        <v>176</v>
      </c>
      <c r="D11" s="1167" t="s">
        <v>681</v>
      </c>
      <c r="E11" s="1168" t="s">
        <v>735</v>
      </c>
      <c r="F11" s="1175">
        <v>6.0699860000000001</v>
      </c>
      <c r="G11" s="1175">
        <v>4.0797239999999997</v>
      </c>
      <c r="H11" s="1175">
        <v>3.5496270000000001</v>
      </c>
      <c r="I11" s="1395">
        <v>3.0349930000000001</v>
      </c>
      <c r="J11" s="1175">
        <v>2.0398619999999998</v>
      </c>
      <c r="K11" s="1396">
        <v>1.774813</v>
      </c>
      <c r="L11" s="1175">
        <v>7.4593749999999996</v>
      </c>
      <c r="M11" s="1175">
        <v>4.3864999999999998</v>
      </c>
      <c r="N11" s="1175">
        <v>2.4487800000000002</v>
      </c>
      <c r="O11" s="1395">
        <v>4.4850000000000001E-2</v>
      </c>
      <c r="P11" s="1175">
        <v>1.9550000000000001E-2</v>
      </c>
      <c r="Q11" s="1396">
        <v>7.6189999999999999E-3</v>
      </c>
      <c r="R11" s="1176">
        <v>3.0000000000000001E-3</v>
      </c>
      <c r="S11" s="1177">
        <v>3.0000000000000001E-3</v>
      </c>
      <c r="T11" s="1177">
        <v>3.0000000000000001E-3</v>
      </c>
      <c r="U11" s="1176">
        <v>6.0000000000000001E-3</v>
      </c>
      <c r="V11" s="1177">
        <v>2E-3</v>
      </c>
      <c r="W11" s="1391">
        <v>2E-3</v>
      </c>
      <c r="X11" s="1178">
        <v>6.7279999999999996E-3</v>
      </c>
      <c r="Y11" s="1178">
        <v>2.9329999999999998E-3</v>
      </c>
      <c r="Z11" s="1178">
        <v>1.1429999999999999E-3</v>
      </c>
      <c r="AA11" s="1271">
        <v>1003.6</v>
      </c>
      <c r="AB11" s="1272">
        <v>674.53277100000003</v>
      </c>
      <c r="AC11" s="1273">
        <v>586.88762999999994</v>
      </c>
      <c r="AD11" s="1174"/>
    </row>
    <row r="12" spans="1:48" s="1142" customFormat="1" ht="15" customHeight="1" x14ac:dyDescent="0.2">
      <c r="A12" s="1166" t="s">
        <v>1129</v>
      </c>
      <c r="B12" s="1166" t="s">
        <v>223</v>
      </c>
      <c r="C12" s="1167" t="s">
        <v>176</v>
      </c>
      <c r="D12" s="1167" t="s">
        <v>684</v>
      </c>
      <c r="E12" s="1168" t="s">
        <v>933</v>
      </c>
      <c r="F12" s="1175">
        <v>4.6184000000000003</v>
      </c>
      <c r="G12" s="1175">
        <v>3.090004</v>
      </c>
      <c r="H12" s="1175">
        <v>2.6818499999999998</v>
      </c>
      <c r="I12" s="1395">
        <v>2.5099999999999998</v>
      </c>
      <c r="J12" s="1175">
        <v>1.6793499999999999</v>
      </c>
      <c r="K12" s="1396">
        <v>1.457527</v>
      </c>
      <c r="L12" s="1175">
        <v>4.8125</v>
      </c>
      <c r="M12" s="1175">
        <v>2.83</v>
      </c>
      <c r="N12" s="1175">
        <v>1.5815999999999999</v>
      </c>
      <c r="O12" s="1395">
        <v>9.7500000000000003E-2</v>
      </c>
      <c r="P12" s="1175">
        <v>4.2500000000000003E-2</v>
      </c>
      <c r="Q12" s="1396">
        <v>1.6580000000000001E-2</v>
      </c>
      <c r="R12" s="1176">
        <v>3.0000000000000001E-3</v>
      </c>
      <c r="S12" s="1177">
        <v>3.0000000000000001E-3</v>
      </c>
      <c r="T12" s="1177">
        <v>3.0000000000000001E-3</v>
      </c>
      <c r="U12" s="1176">
        <v>6.0000000000000001E-3</v>
      </c>
      <c r="V12" s="1177">
        <v>2E-3</v>
      </c>
      <c r="W12" s="1391">
        <v>2E-3</v>
      </c>
      <c r="X12" s="1178">
        <v>2.6319999999999998E-3</v>
      </c>
      <c r="Y12" s="1178">
        <v>1.147E-3</v>
      </c>
      <c r="Z12" s="1178">
        <v>4.4799999999999999E-4</v>
      </c>
      <c r="AA12" s="1271">
        <v>1004</v>
      </c>
      <c r="AB12" s="1269">
        <v>671.74</v>
      </c>
      <c r="AC12" s="1274">
        <v>573.667506</v>
      </c>
      <c r="AD12" s="1179"/>
    </row>
    <row r="13" spans="1:48" s="1142" customFormat="1" ht="15" customHeight="1" x14ac:dyDescent="0.2">
      <c r="A13" s="1166" t="s">
        <v>1053</v>
      </c>
      <c r="B13" s="1166" t="s">
        <v>223</v>
      </c>
      <c r="C13" s="1167" t="s">
        <v>176</v>
      </c>
      <c r="D13" s="1167" t="s">
        <v>153</v>
      </c>
      <c r="E13" s="1168" t="s">
        <v>936</v>
      </c>
      <c r="F13" s="1175">
        <v>3.5139999999999998</v>
      </c>
      <c r="G13" s="1175">
        <v>2.3510900000000001</v>
      </c>
      <c r="H13" s="1175">
        <v>2.0078360000000002</v>
      </c>
      <c r="I13" s="1395">
        <v>1.506</v>
      </c>
      <c r="J13" s="1175">
        <v>1.0076099999999999</v>
      </c>
      <c r="K13" s="1396">
        <v>0.86050099999999996</v>
      </c>
      <c r="L13" s="1175">
        <v>0.69475200000000004</v>
      </c>
      <c r="M13" s="1175">
        <v>0.41903899999999999</v>
      </c>
      <c r="N13" s="1175">
        <v>0.32519799999999999</v>
      </c>
      <c r="O13" s="1395">
        <v>1.5103E-2</v>
      </c>
      <c r="P13" s="1175">
        <v>9.11E-3</v>
      </c>
      <c r="Q13" s="1396">
        <v>7.0699999999999999E-3</v>
      </c>
      <c r="R13" s="1176">
        <v>3.0000000000000001E-3</v>
      </c>
      <c r="S13" s="1177">
        <v>3.0000000000000001E-3</v>
      </c>
      <c r="T13" s="1177">
        <v>3.0000000000000001E-3</v>
      </c>
      <c r="U13" s="1176">
        <v>6.0000000000000001E-3</v>
      </c>
      <c r="V13" s="1177">
        <v>2E-3</v>
      </c>
      <c r="W13" s="1391">
        <v>2E-3</v>
      </c>
      <c r="X13" s="1178">
        <v>2.6319999999999998E-3</v>
      </c>
      <c r="Y13" s="1178">
        <v>1.147E-3</v>
      </c>
      <c r="Z13" s="1178">
        <v>4.4700000000000002E-4</v>
      </c>
      <c r="AA13" s="1271">
        <v>983.92</v>
      </c>
      <c r="AB13" s="1269">
        <v>593.45011799999997</v>
      </c>
      <c r="AC13" s="1274">
        <v>460.551511</v>
      </c>
      <c r="AD13" s="1179"/>
    </row>
    <row r="14" spans="1:48" s="1142" customFormat="1" ht="15" customHeight="1" x14ac:dyDescent="0.2">
      <c r="A14" s="1166" t="s">
        <v>1043</v>
      </c>
      <c r="B14" s="1166" t="s">
        <v>223</v>
      </c>
      <c r="C14" s="1167" t="s">
        <v>49</v>
      </c>
      <c r="D14" s="1167" t="s">
        <v>152</v>
      </c>
      <c r="E14" s="1168" t="s">
        <v>1044</v>
      </c>
      <c r="F14" s="1175">
        <v>0.23857</v>
      </c>
      <c r="G14" s="1175">
        <v>0.11043</v>
      </c>
      <c r="H14" s="1175">
        <v>6.7805000000000004E-2</v>
      </c>
      <c r="I14" s="1395">
        <v>2.734E-2</v>
      </c>
      <c r="J14" s="1175">
        <v>1.3780000000000001E-2</v>
      </c>
      <c r="K14" s="1396">
        <v>1.0728E-2</v>
      </c>
      <c r="L14" s="1175">
        <v>4.4857139999999998</v>
      </c>
      <c r="M14" s="1175">
        <v>2.25</v>
      </c>
      <c r="N14" s="1175">
        <v>1.579858</v>
      </c>
      <c r="O14" s="1395">
        <v>3.6505000000000003E-2</v>
      </c>
      <c r="P14" s="1175">
        <v>4.3404999999999999E-2</v>
      </c>
      <c r="Q14" s="1396">
        <v>8.0160000000000006E-3</v>
      </c>
      <c r="R14" s="1176">
        <v>1.7999999999999999E-2</v>
      </c>
      <c r="S14" s="1177">
        <v>1.7999999999999999E-2</v>
      </c>
      <c r="T14" s="1177">
        <v>1.7999999999999999E-2</v>
      </c>
      <c r="U14" s="1176">
        <v>3.3000000000000002E-2</v>
      </c>
      <c r="V14" s="1177">
        <v>0.04</v>
      </c>
      <c r="W14" s="1391">
        <v>3.4000000000000002E-2</v>
      </c>
      <c r="X14" s="1178">
        <v>2.7379000000000001E-2</v>
      </c>
      <c r="Y14" s="1178">
        <v>3.2554E-2</v>
      </c>
      <c r="Z14" s="1178">
        <v>6.012E-3</v>
      </c>
      <c r="AA14" s="1275">
        <v>1004</v>
      </c>
      <c r="AB14" s="1276">
        <v>671.74</v>
      </c>
      <c r="AC14" s="1270">
        <v>573.667506</v>
      </c>
      <c r="AD14" s="1179"/>
    </row>
    <row r="15" spans="1:48" s="1142" customFormat="1" ht="15" customHeight="1" x14ac:dyDescent="0.2">
      <c r="A15" s="1166" t="s">
        <v>1023</v>
      </c>
      <c r="B15" s="1166" t="s">
        <v>223</v>
      </c>
      <c r="C15" s="1167" t="s">
        <v>49</v>
      </c>
      <c r="D15" s="1167" t="s">
        <v>916</v>
      </c>
      <c r="E15" s="1168" t="s">
        <v>919</v>
      </c>
      <c r="F15" s="1175">
        <v>6.4413999999999998</v>
      </c>
      <c r="G15" s="1175">
        <v>3.86755</v>
      </c>
      <c r="H15" s="1175">
        <v>2.9833370000000001</v>
      </c>
      <c r="I15" s="1395">
        <v>4.5900499999999997</v>
      </c>
      <c r="J15" s="1175">
        <v>1.4404300000000001</v>
      </c>
      <c r="K15" s="1396">
        <v>1.3929910000000001</v>
      </c>
      <c r="L15" s="1175">
        <v>16.8675</v>
      </c>
      <c r="M15" s="1175">
        <v>12.362500000000001</v>
      </c>
      <c r="N15" s="1175">
        <v>11.263057999999999</v>
      </c>
      <c r="O15" s="1395">
        <v>1.1285700000000001</v>
      </c>
      <c r="P15" s="1175">
        <v>0.65025999999999995</v>
      </c>
      <c r="Q15" s="1396">
        <v>0.49905899999999997</v>
      </c>
      <c r="R15" s="1176">
        <v>3.0000000000000001E-3</v>
      </c>
      <c r="S15" s="1177">
        <v>3.0000000000000001E-3</v>
      </c>
      <c r="T15" s="1177">
        <v>3.0000000000000001E-3</v>
      </c>
      <c r="U15" s="1176">
        <v>0</v>
      </c>
      <c r="V15" s="1177">
        <v>0</v>
      </c>
      <c r="W15" s="1391">
        <v>0</v>
      </c>
      <c r="X15" s="1178">
        <v>0.56428500000000004</v>
      </c>
      <c r="Y15" s="1178">
        <v>0.32512999999999997</v>
      </c>
      <c r="Z15" s="1178">
        <v>0.249529</v>
      </c>
      <c r="AA15" s="1275">
        <v>1064.24</v>
      </c>
      <c r="AB15" s="1276">
        <v>695.29955299999995</v>
      </c>
      <c r="AC15" s="1270">
        <v>616.38026000000002</v>
      </c>
      <c r="AD15" s="1179"/>
    </row>
    <row r="16" spans="1:48" s="1142" customFormat="1" ht="15" customHeight="1" x14ac:dyDescent="0.2">
      <c r="A16" s="1166" t="s">
        <v>1024</v>
      </c>
      <c r="B16" s="1166" t="s">
        <v>223</v>
      </c>
      <c r="C16" s="1167" t="s">
        <v>49</v>
      </c>
      <c r="D16" s="1167" t="s">
        <v>672</v>
      </c>
      <c r="E16" s="1168" t="s">
        <v>921</v>
      </c>
      <c r="F16" s="1175">
        <v>2.5329000000000002</v>
      </c>
      <c r="G16" s="1175">
        <v>1.4226000000000001</v>
      </c>
      <c r="H16" s="1175">
        <v>0.90700000000000003</v>
      </c>
      <c r="I16" s="1395">
        <v>0.86965999999999999</v>
      </c>
      <c r="J16" s="1175">
        <v>0.46783999999999998</v>
      </c>
      <c r="K16" s="1396">
        <v>0.38753300000000002</v>
      </c>
      <c r="L16" s="1175">
        <v>13.475</v>
      </c>
      <c r="M16" s="1175">
        <v>8.983333</v>
      </c>
      <c r="N16" s="1175">
        <v>6.3058480000000001</v>
      </c>
      <c r="O16" s="1395">
        <v>0.47542099999999998</v>
      </c>
      <c r="P16" s="1175">
        <v>0.31117099999999998</v>
      </c>
      <c r="Q16" s="1396">
        <v>0.22368299999999999</v>
      </c>
      <c r="R16" s="1176">
        <v>3.0000000000000001E-3</v>
      </c>
      <c r="S16" s="1177">
        <v>3.0000000000000001E-3</v>
      </c>
      <c r="T16" s="1177">
        <v>3.0000000000000001E-3</v>
      </c>
      <c r="U16" s="1176">
        <v>1.2E-2</v>
      </c>
      <c r="V16" s="1177">
        <v>0.01</v>
      </c>
      <c r="W16" s="1391">
        <v>7.0000000000000001E-3</v>
      </c>
      <c r="X16" s="1178">
        <v>0.30902400000000002</v>
      </c>
      <c r="Y16" s="1178">
        <v>0.202261</v>
      </c>
      <c r="Z16" s="1178">
        <v>0.145394</v>
      </c>
      <c r="AA16" s="1277">
        <v>1064.24</v>
      </c>
      <c r="AB16" s="1276">
        <v>718.91651000000002</v>
      </c>
      <c r="AC16" s="1270">
        <v>616.28049699999997</v>
      </c>
      <c r="AD16" s="1179"/>
    </row>
    <row r="17" spans="1:30" s="1142" customFormat="1" ht="15" customHeight="1" x14ac:dyDescent="0.2">
      <c r="A17" s="1166" t="s">
        <v>1025</v>
      </c>
      <c r="B17" s="1166" t="s">
        <v>223</v>
      </c>
      <c r="C17" s="1167" t="s">
        <v>49</v>
      </c>
      <c r="D17" s="1167" t="s">
        <v>675</v>
      </c>
      <c r="E17" s="1168" t="s">
        <v>945</v>
      </c>
      <c r="F17" s="1175">
        <v>2.4157999999999999</v>
      </c>
      <c r="G17" s="1175">
        <v>1.133</v>
      </c>
      <c r="H17" s="1175">
        <v>0.66532599999999997</v>
      </c>
      <c r="I17" s="1395">
        <v>0.58082999999999996</v>
      </c>
      <c r="J17" s="1175">
        <v>0.31145</v>
      </c>
      <c r="K17" s="1396">
        <v>0.25363000000000002</v>
      </c>
      <c r="L17" s="1175">
        <v>12.24602</v>
      </c>
      <c r="M17" s="1175">
        <v>8.0732400000000002</v>
      </c>
      <c r="N17" s="1175">
        <v>6.5175140000000003</v>
      </c>
      <c r="O17" s="1395">
        <v>0.305421</v>
      </c>
      <c r="P17" s="1175">
        <v>0.281171</v>
      </c>
      <c r="Q17" s="1396">
        <v>0.11118699999999999</v>
      </c>
      <c r="R17" s="1176">
        <v>3.0000000000000001E-3</v>
      </c>
      <c r="S17" s="1177">
        <v>3.0000000000000001E-3</v>
      </c>
      <c r="T17" s="1177">
        <v>3.0000000000000001E-3</v>
      </c>
      <c r="U17" s="1176">
        <v>1.2E-2</v>
      </c>
      <c r="V17" s="1177">
        <v>0.01</v>
      </c>
      <c r="W17" s="1391">
        <v>6.0000000000000001E-3</v>
      </c>
      <c r="X17" s="1178">
        <v>0.19852400000000001</v>
      </c>
      <c r="Y17" s="1178">
        <v>0.18276100000000001</v>
      </c>
      <c r="Z17" s="1178">
        <v>7.2272000000000003E-2</v>
      </c>
      <c r="AA17" s="1275">
        <v>1064.24</v>
      </c>
      <c r="AB17" s="1276">
        <v>730.43348100000003</v>
      </c>
      <c r="AC17" s="1270">
        <v>634.42924500000004</v>
      </c>
      <c r="AD17" s="1179"/>
    </row>
    <row r="18" spans="1:30" s="1142" customFormat="1" ht="15" customHeight="1" x14ac:dyDescent="0.2">
      <c r="A18" s="1166" t="s">
        <v>1026</v>
      </c>
      <c r="B18" s="1166" t="s">
        <v>223</v>
      </c>
      <c r="C18" s="1167" t="s">
        <v>49</v>
      </c>
      <c r="D18" s="1167" t="s">
        <v>1027</v>
      </c>
      <c r="E18" s="1168" t="s">
        <v>945</v>
      </c>
      <c r="F18" s="1175">
        <v>2.4157999999999999</v>
      </c>
      <c r="G18" s="1175">
        <v>1.133</v>
      </c>
      <c r="H18" s="1175">
        <v>0.66532599999999997</v>
      </c>
      <c r="I18" s="1395">
        <v>0.58082999999999996</v>
      </c>
      <c r="J18" s="1175">
        <v>0.31145</v>
      </c>
      <c r="K18" s="1396">
        <v>0.25363000000000002</v>
      </c>
      <c r="L18" s="1175">
        <v>12.24602</v>
      </c>
      <c r="M18" s="1175">
        <v>8.0732400000000002</v>
      </c>
      <c r="N18" s="1175">
        <v>6.5175140000000003</v>
      </c>
      <c r="O18" s="1395">
        <v>3.0421E-2</v>
      </c>
      <c r="P18" s="1175">
        <v>3.6171000000000002E-2</v>
      </c>
      <c r="Q18" s="1396">
        <v>1.4303E-2</v>
      </c>
      <c r="R18" s="1176">
        <v>3.0000000000000001E-3</v>
      </c>
      <c r="S18" s="1177">
        <v>3.0000000000000001E-3</v>
      </c>
      <c r="T18" s="1177">
        <v>3.0000000000000001E-3</v>
      </c>
      <c r="U18" s="1176">
        <v>1.2E-2</v>
      </c>
      <c r="V18" s="1177">
        <v>0.01</v>
      </c>
      <c r="W18" s="1391">
        <v>6.0000000000000001E-3</v>
      </c>
      <c r="X18" s="1178">
        <v>4.5630000000000002E-3</v>
      </c>
      <c r="Y18" s="1178">
        <v>5.4260000000000003E-3</v>
      </c>
      <c r="Z18" s="1178">
        <v>2.1450000000000002E-3</v>
      </c>
      <c r="AA18" s="1275">
        <v>1064.24</v>
      </c>
      <c r="AB18" s="1276">
        <v>730.43348100000003</v>
      </c>
      <c r="AC18" s="1270">
        <v>634.42924500000004</v>
      </c>
      <c r="AD18" s="1179"/>
    </row>
    <row r="19" spans="1:30" s="1142" customFormat="1" ht="15" customHeight="1" x14ac:dyDescent="0.2">
      <c r="A19" s="1166" t="s">
        <v>1029</v>
      </c>
      <c r="B19" s="1166" t="s">
        <v>223</v>
      </c>
      <c r="C19" s="1167" t="s">
        <v>49</v>
      </c>
      <c r="D19" s="1167" t="s">
        <v>1030</v>
      </c>
      <c r="E19" s="1168" t="s">
        <v>1031</v>
      </c>
      <c r="F19" s="1175">
        <v>2.4157999999999999</v>
      </c>
      <c r="G19" s="1175">
        <v>1.133</v>
      </c>
      <c r="H19" s="1175">
        <v>0.66532599999999997</v>
      </c>
      <c r="I19" s="1395">
        <v>0.58082999999999996</v>
      </c>
      <c r="J19" s="1175">
        <v>0.31145</v>
      </c>
      <c r="K19" s="1396">
        <v>0.25363000000000002</v>
      </c>
      <c r="L19" s="1175">
        <v>12.24602</v>
      </c>
      <c r="M19" s="1175">
        <v>8.0732400000000002</v>
      </c>
      <c r="N19" s="1175">
        <v>6.5175140000000003</v>
      </c>
      <c r="O19" s="1395">
        <v>0.17542099999999999</v>
      </c>
      <c r="P19" s="1175">
        <v>0.17117099999999999</v>
      </c>
      <c r="Q19" s="1396">
        <v>0.11118699999999999</v>
      </c>
      <c r="R19" s="1176">
        <v>3.0000000000000001E-3</v>
      </c>
      <c r="S19" s="1177">
        <v>3.0000000000000001E-3</v>
      </c>
      <c r="T19" s="1177">
        <v>3.0000000000000001E-3</v>
      </c>
      <c r="U19" s="1176">
        <v>1.2E-2</v>
      </c>
      <c r="V19" s="1177">
        <v>0.01</v>
      </c>
      <c r="W19" s="1391">
        <v>6.0000000000000001E-3</v>
      </c>
      <c r="X19" s="1178">
        <v>0.13156599999999999</v>
      </c>
      <c r="Y19" s="1178">
        <v>0.12837799999999999</v>
      </c>
      <c r="Z19" s="1178">
        <v>8.3391000000000007E-2</v>
      </c>
      <c r="AA19" s="1275">
        <v>1064.24</v>
      </c>
      <c r="AB19" s="1276">
        <v>730.43348100000003</v>
      </c>
      <c r="AC19" s="1270">
        <v>634.42924500000004</v>
      </c>
      <c r="AD19" s="1179"/>
    </row>
    <row r="20" spans="1:30" s="1142" customFormat="1" ht="15" customHeight="1" x14ac:dyDescent="0.2">
      <c r="A20" s="1166" t="s">
        <v>1032</v>
      </c>
      <c r="B20" s="1166" t="s">
        <v>223</v>
      </c>
      <c r="C20" s="1167" t="s">
        <v>49</v>
      </c>
      <c r="D20" s="1167" t="s">
        <v>678</v>
      </c>
      <c r="E20" s="1168" t="s">
        <v>731</v>
      </c>
      <c r="F20" s="1175">
        <v>2.2410999999999999</v>
      </c>
      <c r="G20" s="1175">
        <v>1.0609999999999999</v>
      </c>
      <c r="H20" s="1175">
        <v>0.66429800000000006</v>
      </c>
      <c r="I20" s="1395">
        <v>0.53086</v>
      </c>
      <c r="J20" s="1175">
        <v>0.28322999999999998</v>
      </c>
      <c r="K20" s="1396">
        <v>0.22766900000000001</v>
      </c>
      <c r="L20" s="1175">
        <v>10.773009999999999</v>
      </c>
      <c r="M20" s="1175">
        <v>6.3292999999999999</v>
      </c>
      <c r="N20" s="1175">
        <v>4.3562969999999996</v>
      </c>
      <c r="O20" s="1395">
        <v>0.22542100000000001</v>
      </c>
      <c r="P20" s="1175">
        <v>0.19117100000000001</v>
      </c>
      <c r="Q20" s="1396">
        <v>0.10903</v>
      </c>
      <c r="R20" s="1176">
        <v>3.0000000000000001E-3</v>
      </c>
      <c r="S20" s="1177">
        <v>3.0000000000000001E-3</v>
      </c>
      <c r="T20" s="1177">
        <v>3.0000000000000001E-3</v>
      </c>
      <c r="U20" s="1176">
        <v>6.0000000000000001E-3</v>
      </c>
      <c r="V20" s="1177">
        <v>6.0000000000000001E-3</v>
      </c>
      <c r="W20" s="1391">
        <v>5.0000000000000001E-3</v>
      </c>
      <c r="X20" s="1178">
        <v>0.15779499999999999</v>
      </c>
      <c r="Y20" s="1178">
        <v>0.13381999999999999</v>
      </c>
      <c r="Z20" s="1178">
        <v>7.6321E-2</v>
      </c>
      <c r="AA20" s="1275">
        <v>1044.1600000000001</v>
      </c>
      <c r="AB20" s="1276">
        <v>706.59756600000003</v>
      </c>
      <c r="AC20" s="1270">
        <v>610.78628200000003</v>
      </c>
      <c r="AD20" s="1179"/>
    </row>
    <row r="21" spans="1:30" s="1142" customFormat="1" ht="15" customHeight="1" x14ac:dyDescent="0.2">
      <c r="A21" s="1166" t="s">
        <v>1033</v>
      </c>
      <c r="B21" s="1166" t="s">
        <v>223</v>
      </c>
      <c r="C21" s="1167" t="s">
        <v>49</v>
      </c>
      <c r="D21" s="1167" t="s">
        <v>1034</v>
      </c>
      <c r="E21" s="1168" t="s">
        <v>731</v>
      </c>
      <c r="F21" s="1175">
        <v>2.2410999999999999</v>
      </c>
      <c r="G21" s="1175">
        <v>1.0609999999999999</v>
      </c>
      <c r="H21" s="1175">
        <v>0.66429800000000006</v>
      </c>
      <c r="I21" s="1395">
        <v>0.53086</v>
      </c>
      <c r="J21" s="1175">
        <v>0.28322999999999998</v>
      </c>
      <c r="K21" s="1396">
        <v>0.22766900000000001</v>
      </c>
      <c r="L21" s="1175">
        <v>10.773009999999999</v>
      </c>
      <c r="M21" s="1175">
        <v>6.3292999999999999</v>
      </c>
      <c r="N21" s="1175">
        <v>4.3562969999999996</v>
      </c>
      <c r="O21" s="1395">
        <v>3.0421E-2</v>
      </c>
      <c r="P21" s="1175">
        <v>3.6171000000000002E-2</v>
      </c>
      <c r="Q21" s="1396">
        <v>2.0629000000000002E-2</v>
      </c>
      <c r="R21" s="1176">
        <v>3.0000000000000001E-3</v>
      </c>
      <c r="S21" s="1177">
        <v>3.0000000000000001E-3</v>
      </c>
      <c r="T21" s="1177">
        <v>3.0000000000000001E-3</v>
      </c>
      <c r="U21" s="1176">
        <v>6.0000000000000001E-3</v>
      </c>
      <c r="V21" s="1177">
        <v>6.0000000000000001E-3</v>
      </c>
      <c r="W21" s="1391">
        <v>5.0000000000000001E-3</v>
      </c>
      <c r="X21" s="1178">
        <v>4.5630000000000002E-3</v>
      </c>
      <c r="Y21" s="1178">
        <v>5.4260000000000003E-3</v>
      </c>
      <c r="Z21" s="1178">
        <v>3.094E-3</v>
      </c>
      <c r="AA21" s="1275">
        <v>1044.1600000000001</v>
      </c>
      <c r="AB21" s="1276">
        <v>706.59756600000003</v>
      </c>
      <c r="AC21" s="1270">
        <v>610.78628200000003</v>
      </c>
      <c r="AD21" s="1179"/>
    </row>
    <row r="22" spans="1:30" s="1142" customFormat="1" ht="15" customHeight="1" x14ac:dyDescent="0.2">
      <c r="A22" s="1166" t="s">
        <v>1035</v>
      </c>
      <c r="B22" s="1166" t="s">
        <v>223</v>
      </c>
      <c r="C22" s="1167" t="s">
        <v>49</v>
      </c>
      <c r="D22" s="1167" t="s">
        <v>1036</v>
      </c>
      <c r="E22" s="1168" t="s">
        <v>731</v>
      </c>
      <c r="F22" s="1175">
        <v>2.2410999999999999</v>
      </c>
      <c r="G22" s="1175">
        <v>1.0609999999999999</v>
      </c>
      <c r="H22" s="1175">
        <v>0.66429800000000006</v>
      </c>
      <c r="I22" s="1395">
        <v>0.53086</v>
      </c>
      <c r="J22" s="1175">
        <v>0.28322999999999998</v>
      </c>
      <c r="K22" s="1396">
        <v>0.22766900000000001</v>
      </c>
      <c r="L22" s="1175">
        <v>6.4638059999999999</v>
      </c>
      <c r="M22" s="1175">
        <v>3.79758</v>
      </c>
      <c r="N22" s="1175">
        <v>4.3562969999999996</v>
      </c>
      <c r="O22" s="1395">
        <v>3.0421E-2</v>
      </c>
      <c r="P22" s="1175">
        <v>3.6171000000000002E-2</v>
      </c>
      <c r="Q22" s="1396">
        <v>2.0629000000000002E-2</v>
      </c>
      <c r="R22" s="1176">
        <v>0.06</v>
      </c>
      <c r="S22" s="1177">
        <v>0.06</v>
      </c>
      <c r="T22" s="1177">
        <v>0.06</v>
      </c>
      <c r="U22" s="1176">
        <v>6.0000000000000001E-3</v>
      </c>
      <c r="V22" s="1177">
        <v>6.0000000000000001E-3</v>
      </c>
      <c r="W22" s="1391">
        <v>5.0000000000000001E-3</v>
      </c>
      <c r="X22" s="1178">
        <v>4.5630000000000002E-3</v>
      </c>
      <c r="Y22" s="1178">
        <v>5.4260000000000003E-3</v>
      </c>
      <c r="Z22" s="1178">
        <v>3.094E-3</v>
      </c>
      <c r="AA22" s="1275">
        <v>1044.1600000000001</v>
      </c>
      <c r="AB22" s="1276">
        <v>706.59756600000003</v>
      </c>
      <c r="AC22" s="1270">
        <v>610.78628200000003</v>
      </c>
      <c r="AD22" s="1179"/>
    </row>
    <row r="23" spans="1:30" s="1142" customFormat="1" ht="15" customHeight="1" x14ac:dyDescent="0.2">
      <c r="A23" s="1166" t="s">
        <v>1037</v>
      </c>
      <c r="B23" s="1166" t="s">
        <v>223</v>
      </c>
      <c r="C23" s="1167" t="s">
        <v>49</v>
      </c>
      <c r="D23" s="1167" t="s">
        <v>733</v>
      </c>
      <c r="E23" s="1168" t="s">
        <v>1038</v>
      </c>
      <c r="F23" s="1175">
        <v>2.2410999999999999</v>
      </c>
      <c r="G23" s="1175">
        <v>1.0609999999999999</v>
      </c>
      <c r="H23" s="1175">
        <v>0.66429800000000006</v>
      </c>
      <c r="I23" s="1395">
        <v>0.53086</v>
      </c>
      <c r="J23" s="1175">
        <v>0.28322999999999998</v>
      </c>
      <c r="K23" s="1396">
        <v>0.22766900000000001</v>
      </c>
      <c r="L23" s="1175">
        <v>10.773009999999999</v>
      </c>
      <c r="M23" s="1175">
        <v>6.3292999999999999</v>
      </c>
      <c r="N23" s="1175">
        <v>4.3562969999999996</v>
      </c>
      <c r="O23" s="1395">
        <v>0.125421</v>
      </c>
      <c r="P23" s="1175">
        <v>0.121171</v>
      </c>
      <c r="Q23" s="1396">
        <v>0.10903</v>
      </c>
      <c r="R23" s="1176">
        <v>3.0000000000000001E-3</v>
      </c>
      <c r="S23" s="1177">
        <v>3.0000000000000001E-3</v>
      </c>
      <c r="T23" s="1177">
        <v>3.0000000000000001E-3</v>
      </c>
      <c r="U23" s="1176">
        <v>6.0000000000000001E-3</v>
      </c>
      <c r="V23" s="1177">
        <v>6.0000000000000001E-3</v>
      </c>
      <c r="W23" s="1391">
        <v>5.0000000000000001E-3</v>
      </c>
      <c r="X23" s="1178">
        <v>9.4065999999999997E-2</v>
      </c>
      <c r="Y23" s="1178">
        <v>9.0878E-2</v>
      </c>
      <c r="Z23" s="1178">
        <v>8.1771999999999997E-2</v>
      </c>
      <c r="AA23" s="1275">
        <v>1044.1600000000001</v>
      </c>
      <c r="AB23" s="1276">
        <v>706.59756600000003</v>
      </c>
      <c r="AC23" s="1270">
        <v>610.78628200000003</v>
      </c>
      <c r="AD23" s="1179"/>
    </row>
    <row r="24" spans="1:30" s="1142" customFormat="1" ht="15" customHeight="1" x14ac:dyDescent="0.2">
      <c r="A24" s="1166" t="s">
        <v>1039</v>
      </c>
      <c r="B24" s="1166" t="s">
        <v>223</v>
      </c>
      <c r="C24" s="1167" t="s">
        <v>49</v>
      </c>
      <c r="D24" s="1167" t="s">
        <v>681</v>
      </c>
      <c r="E24" s="1168" t="s">
        <v>735</v>
      </c>
      <c r="F24" s="1175">
        <v>0.236371</v>
      </c>
      <c r="G24" s="1175">
        <v>0.10879</v>
      </c>
      <c r="H24" s="1175">
        <v>7.0081000000000004E-2</v>
      </c>
      <c r="I24" s="1395">
        <v>2.6700000000000002E-2</v>
      </c>
      <c r="J24" s="1175">
        <v>1.3495E-2</v>
      </c>
      <c r="K24" s="1396">
        <v>1.0810999999999999E-2</v>
      </c>
      <c r="L24" s="1175">
        <v>8.2850000000000001</v>
      </c>
      <c r="M24" s="1175">
        <v>4.2125000000000004</v>
      </c>
      <c r="N24" s="1175">
        <v>3.029366</v>
      </c>
      <c r="O24" s="1395">
        <v>9.7500000000000003E-2</v>
      </c>
      <c r="P24" s="1175">
        <v>4.2500000000000003E-2</v>
      </c>
      <c r="Q24" s="1396">
        <v>1.9175999999999999E-2</v>
      </c>
      <c r="R24" s="1176">
        <v>3.0000000000000001E-3</v>
      </c>
      <c r="S24" s="1177">
        <v>3.0000000000000001E-3</v>
      </c>
      <c r="T24" s="1177">
        <v>3.0000000000000001E-3</v>
      </c>
      <c r="U24" s="1176">
        <v>1.2800000000000001E-2</v>
      </c>
      <c r="V24" s="1177">
        <v>1.38E-2</v>
      </c>
      <c r="W24" s="1391">
        <v>1.14E-2</v>
      </c>
      <c r="X24" s="1178">
        <v>5.7037999999999998E-2</v>
      </c>
      <c r="Y24" s="1178">
        <v>2.4861999999999999E-2</v>
      </c>
      <c r="Z24" s="1178">
        <v>9.6989999999999993E-3</v>
      </c>
      <c r="AA24" s="1275">
        <v>1065.45</v>
      </c>
      <c r="AB24" s="1276">
        <v>716.10601599999995</v>
      </c>
      <c r="AC24" s="1270">
        <v>623.05907200000001</v>
      </c>
      <c r="AD24" s="1179"/>
    </row>
    <row r="25" spans="1:30" s="1142" customFormat="1" ht="15" customHeight="1" x14ac:dyDescent="0.2">
      <c r="A25" s="1166" t="s">
        <v>1040</v>
      </c>
      <c r="B25" s="1166" t="s">
        <v>223</v>
      </c>
      <c r="C25" s="1167" t="s">
        <v>49</v>
      </c>
      <c r="D25" s="1167" t="s">
        <v>1041</v>
      </c>
      <c r="E25" s="1168" t="s">
        <v>735</v>
      </c>
      <c r="F25" s="1175">
        <v>0.23637</v>
      </c>
      <c r="G25" s="1175">
        <v>0.10879</v>
      </c>
      <c r="H25" s="1175">
        <v>6.6387000000000002E-2</v>
      </c>
      <c r="I25" s="1395">
        <v>2.6700000000000002E-2</v>
      </c>
      <c r="J25" s="1175">
        <v>1.3495E-2</v>
      </c>
      <c r="K25" s="1396">
        <v>1.0458E-2</v>
      </c>
      <c r="L25" s="1175">
        <v>9.9499999999999993</v>
      </c>
      <c r="M25" s="1175">
        <v>6.8</v>
      </c>
      <c r="N25" s="1175">
        <v>2.8352740000000001</v>
      </c>
      <c r="O25" s="1395">
        <v>0.105421</v>
      </c>
      <c r="P25" s="1175">
        <v>0.101171</v>
      </c>
      <c r="Q25" s="1396">
        <v>0.10106</v>
      </c>
      <c r="R25" s="1176">
        <v>3.0000000000000001E-3</v>
      </c>
      <c r="S25" s="1177">
        <v>3.0000000000000001E-3</v>
      </c>
      <c r="T25" s="1177">
        <v>3.0000000000000001E-3</v>
      </c>
      <c r="U25" s="1176">
        <v>1.2800000000000001E-2</v>
      </c>
      <c r="V25" s="1177">
        <v>1.38E-2</v>
      </c>
      <c r="W25" s="1391">
        <v>1.14E-2</v>
      </c>
      <c r="X25" s="1178">
        <v>7.9065999999999997E-2</v>
      </c>
      <c r="Y25" s="1178">
        <v>7.5878000000000001E-2</v>
      </c>
      <c r="Z25" s="1178">
        <v>7.5795000000000001E-2</v>
      </c>
      <c r="AA25" s="1275">
        <v>1044.56</v>
      </c>
      <c r="AB25" s="1276">
        <v>702.06472099999996</v>
      </c>
      <c r="AC25" s="1270">
        <v>601.216634</v>
      </c>
      <c r="AD25" s="1179"/>
    </row>
    <row r="26" spans="1:30" s="1142" customFormat="1" ht="15" customHeight="1" x14ac:dyDescent="0.2">
      <c r="A26" s="1166" t="s">
        <v>1042</v>
      </c>
      <c r="B26" s="1166" t="s">
        <v>223</v>
      </c>
      <c r="C26" s="1167" t="s">
        <v>49</v>
      </c>
      <c r="D26" s="1167" t="s">
        <v>150</v>
      </c>
      <c r="E26" s="1168" t="s">
        <v>735</v>
      </c>
      <c r="F26" s="1175">
        <v>0.23637</v>
      </c>
      <c r="G26" s="1175">
        <v>0.10879</v>
      </c>
      <c r="H26" s="1175">
        <v>6.6387000000000002E-2</v>
      </c>
      <c r="I26" s="1395">
        <v>2.6700000000000002E-2</v>
      </c>
      <c r="J26" s="1175">
        <v>1.3495E-2</v>
      </c>
      <c r="K26" s="1396">
        <v>1.0458E-2</v>
      </c>
      <c r="L26" s="1175">
        <v>7.7249999999999996</v>
      </c>
      <c r="M26" s="1175">
        <v>3.35</v>
      </c>
      <c r="N26" s="1175">
        <v>2.8352740000000001</v>
      </c>
      <c r="O26" s="1395">
        <v>7.5421000000000002E-2</v>
      </c>
      <c r="P26" s="1175">
        <v>5.1171000000000001E-2</v>
      </c>
      <c r="Q26" s="1396">
        <v>5.1115000000000001E-2</v>
      </c>
      <c r="R26" s="1176">
        <v>4.4999999999999998E-2</v>
      </c>
      <c r="S26" s="1177">
        <v>4.4999999999999998E-2</v>
      </c>
      <c r="T26" s="1177">
        <v>4.4999999999999998E-2</v>
      </c>
      <c r="U26" s="1176">
        <v>1.2800000000000001E-2</v>
      </c>
      <c r="V26" s="1177">
        <v>1.38E-2</v>
      </c>
      <c r="W26" s="1391">
        <v>1.14E-2</v>
      </c>
      <c r="X26" s="1178">
        <v>5.6565999999999998E-2</v>
      </c>
      <c r="Y26" s="1178">
        <v>3.8378000000000002E-2</v>
      </c>
      <c r="Z26" s="1178">
        <v>3.8336000000000002E-2</v>
      </c>
      <c r="AA26" s="1275">
        <v>1024.08</v>
      </c>
      <c r="AB26" s="1276">
        <v>688.29874600000005</v>
      </c>
      <c r="AC26" s="1270">
        <v>589.42807300000004</v>
      </c>
      <c r="AD26" s="1179"/>
    </row>
    <row r="27" spans="1:30" s="1142" customFormat="1" ht="15" customHeight="1" x14ac:dyDescent="0.2">
      <c r="A27" s="1166" t="s">
        <v>1045</v>
      </c>
      <c r="B27" s="1166" t="s">
        <v>223</v>
      </c>
      <c r="C27" s="1167" t="s">
        <v>49</v>
      </c>
      <c r="D27" s="1167" t="s">
        <v>1046</v>
      </c>
      <c r="E27" s="1168" t="s">
        <v>1047</v>
      </c>
      <c r="F27" s="1175">
        <v>0.23857</v>
      </c>
      <c r="G27" s="1175">
        <v>0.11043</v>
      </c>
      <c r="H27" s="1175">
        <v>6.7805000000000004E-2</v>
      </c>
      <c r="I27" s="1395">
        <v>2.734E-2</v>
      </c>
      <c r="J27" s="1175">
        <v>1.3780000000000001E-2</v>
      </c>
      <c r="K27" s="1396">
        <v>1.0728E-2</v>
      </c>
      <c r="L27" s="1175">
        <v>5.7777159999999999</v>
      </c>
      <c r="M27" s="1175">
        <v>4.567164</v>
      </c>
      <c r="N27" s="1175">
        <v>1.579858</v>
      </c>
      <c r="O27" s="1395">
        <v>0.105421</v>
      </c>
      <c r="P27" s="1175">
        <v>0.101171</v>
      </c>
      <c r="Q27" s="1396">
        <v>0.10106</v>
      </c>
      <c r="R27" s="1176">
        <v>3.0000000000000001E-3</v>
      </c>
      <c r="S27" s="1177">
        <v>3.0000000000000001E-3</v>
      </c>
      <c r="T27" s="1177">
        <v>3.0000000000000001E-3</v>
      </c>
      <c r="U27" s="1176">
        <v>3.32E-2</v>
      </c>
      <c r="V27" s="1177">
        <v>4.02E-2</v>
      </c>
      <c r="W27" s="1391">
        <v>3.3599999999999998E-2</v>
      </c>
      <c r="X27" s="1178">
        <v>7.9065999999999997E-2</v>
      </c>
      <c r="Y27" s="1178">
        <v>7.5878000000000001E-2</v>
      </c>
      <c r="Z27" s="1178">
        <v>7.5795000000000001E-2</v>
      </c>
      <c r="AA27" s="1275">
        <v>1004</v>
      </c>
      <c r="AB27" s="1276">
        <v>671.74</v>
      </c>
      <c r="AC27" s="1270">
        <v>573.667506</v>
      </c>
      <c r="AD27" s="1179"/>
    </row>
    <row r="28" spans="1:30" s="1142" customFormat="1" ht="15" customHeight="1" x14ac:dyDescent="0.2">
      <c r="A28" s="1166" t="s">
        <v>1048</v>
      </c>
      <c r="B28" s="1166" t="s">
        <v>223</v>
      </c>
      <c r="C28" s="1167" t="s">
        <v>49</v>
      </c>
      <c r="D28" s="1167" t="s">
        <v>151</v>
      </c>
      <c r="E28" s="1168" t="s">
        <v>1047</v>
      </c>
      <c r="F28" s="1175">
        <v>0.23857</v>
      </c>
      <c r="G28" s="1175">
        <v>0.11043</v>
      </c>
      <c r="H28" s="1175">
        <v>6.7805000000000004E-2</v>
      </c>
      <c r="I28" s="1395">
        <v>2.734E-2</v>
      </c>
      <c r="J28" s="1175">
        <v>1.3780000000000001E-2</v>
      </c>
      <c r="K28" s="1396">
        <v>1.0728E-2</v>
      </c>
      <c r="L28" s="1175">
        <v>4.4857139999999998</v>
      </c>
      <c r="M28" s="1175">
        <v>2.25</v>
      </c>
      <c r="N28" s="1175">
        <v>1.579858</v>
      </c>
      <c r="O28" s="1395">
        <v>7.5421000000000002E-2</v>
      </c>
      <c r="P28" s="1175">
        <v>5.1171000000000001E-2</v>
      </c>
      <c r="Q28" s="1396">
        <v>5.1115000000000001E-2</v>
      </c>
      <c r="R28" s="1176">
        <v>1.7999999999999999E-2</v>
      </c>
      <c r="S28" s="1177">
        <v>1.7999999999999999E-2</v>
      </c>
      <c r="T28" s="1177">
        <v>1.7999999999999999E-2</v>
      </c>
      <c r="U28" s="1176">
        <v>3.32E-2</v>
      </c>
      <c r="V28" s="1177">
        <v>4.02E-2</v>
      </c>
      <c r="W28" s="1391">
        <v>3.3599999999999998E-2</v>
      </c>
      <c r="X28" s="1178">
        <v>5.6565999999999998E-2</v>
      </c>
      <c r="Y28" s="1178">
        <v>3.8378000000000002E-2</v>
      </c>
      <c r="Z28" s="1178">
        <v>3.8336000000000002E-2</v>
      </c>
      <c r="AA28" s="1275">
        <v>1004</v>
      </c>
      <c r="AB28" s="1276">
        <v>671.74</v>
      </c>
      <c r="AC28" s="1270">
        <v>573.667506</v>
      </c>
      <c r="AD28" s="1179"/>
    </row>
    <row r="29" spans="1:30" s="1142" customFormat="1" ht="15" customHeight="1" x14ac:dyDescent="0.2">
      <c r="A29" s="1166" t="s">
        <v>1049</v>
      </c>
      <c r="B29" s="1166" t="s">
        <v>223</v>
      </c>
      <c r="C29" s="1167" t="s">
        <v>49</v>
      </c>
      <c r="D29" s="1167" t="s">
        <v>153</v>
      </c>
      <c r="E29" s="1168" t="s">
        <v>936</v>
      </c>
      <c r="F29" s="1175">
        <v>1.297334</v>
      </c>
      <c r="G29" s="1175">
        <v>0.66575499999999999</v>
      </c>
      <c r="H29" s="1175">
        <v>0.41765999999999998</v>
      </c>
      <c r="I29" s="1395">
        <v>2.734E-2</v>
      </c>
      <c r="J29" s="1175">
        <v>1.3780000000000001E-2</v>
      </c>
      <c r="K29" s="1396">
        <v>1.0728E-2</v>
      </c>
      <c r="L29" s="1175">
        <v>0.99553800000000003</v>
      </c>
      <c r="M29" s="1175">
        <v>0.60519599999999996</v>
      </c>
      <c r="N29" s="1175">
        <v>0.29784699999999997</v>
      </c>
      <c r="O29" s="1395">
        <v>1.5103E-2</v>
      </c>
      <c r="P29" s="1175">
        <v>9.11E-3</v>
      </c>
      <c r="Q29" s="1396">
        <v>7.0699999999999999E-3</v>
      </c>
      <c r="R29" s="1176">
        <v>3.0000000000000001E-3</v>
      </c>
      <c r="S29" s="1177">
        <v>3.0000000000000001E-3</v>
      </c>
      <c r="T29" s="1177">
        <v>3.0000000000000001E-3</v>
      </c>
      <c r="U29" s="1176">
        <v>4.1500000000000002E-2</v>
      </c>
      <c r="V29" s="1177">
        <v>3.9E-2</v>
      </c>
      <c r="W29" s="1391">
        <v>2.9000000000000001E-2</v>
      </c>
      <c r="X29" s="1178">
        <v>5.2649999999999997E-3</v>
      </c>
      <c r="Y29" s="1178">
        <v>2.2950000000000002E-3</v>
      </c>
      <c r="Z29" s="1178">
        <v>8.9499999999999996E-4</v>
      </c>
      <c r="AA29" s="1275">
        <v>983.92</v>
      </c>
      <c r="AB29" s="1276">
        <v>593.45011799999997</v>
      </c>
      <c r="AC29" s="1270">
        <v>460.551511</v>
      </c>
      <c r="AD29" s="1179"/>
    </row>
    <row r="30" spans="1:30" s="1142" customFormat="1" ht="15" customHeight="1" x14ac:dyDescent="0.2">
      <c r="A30" s="1166" t="s">
        <v>1654</v>
      </c>
      <c r="B30" s="1166" t="s">
        <v>223</v>
      </c>
      <c r="C30" s="1167" t="s">
        <v>8</v>
      </c>
      <c r="D30" s="1167" t="s">
        <v>1655</v>
      </c>
      <c r="E30" s="1168" t="s">
        <v>1656</v>
      </c>
      <c r="F30" s="1175">
        <v>12.85075</v>
      </c>
      <c r="G30" s="1175">
        <v>5.1096500000000002</v>
      </c>
      <c r="H30" s="1175">
        <v>2.8397359999999998</v>
      </c>
      <c r="I30" s="1395">
        <v>11.15254</v>
      </c>
      <c r="J30" s="1175">
        <v>4.4291200000000002</v>
      </c>
      <c r="K30" s="1396">
        <v>2.650712</v>
      </c>
      <c r="L30" s="1175">
        <v>16.490100000000002</v>
      </c>
      <c r="M30" s="1175">
        <v>17.706</v>
      </c>
      <c r="N30" s="1175">
        <v>17.101361000000001</v>
      </c>
      <c r="O30" s="1395">
        <v>5.5976999999999997</v>
      </c>
      <c r="P30" s="1175">
        <v>2.1835800000000001</v>
      </c>
      <c r="Q30" s="1396">
        <v>1.2719039999999999</v>
      </c>
      <c r="R30" s="1176">
        <v>0</v>
      </c>
      <c r="S30" s="1177">
        <v>0</v>
      </c>
      <c r="T30" s="1177">
        <v>0</v>
      </c>
      <c r="U30" s="1176">
        <v>0</v>
      </c>
      <c r="V30" s="1177">
        <v>0</v>
      </c>
      <c r="W30" s="1391">
        <v>0</v>
      </c>
      <c r="X30" s="1178">
        <v>0</v>
      </c>
      <c r="Y30" s="1178">
        <v>0</v>
      </c>
      <c r="Z30" s="1178">
        <v>0</v>
      </c>
      <c r="AA30" s="1275">
        <v>1064.24</v>
      </c>
      <c r="AB30" s="1276">
        <v>695.29955299999995</v>
      </c>
      <c r="AC30" s="1270">
        <v>616.38026000000002</v>
      </c>
      <c r="AD30" s="1179"/>
    </row>
    <row r="31" spans="1:30" s="1142" customFormat="1" ht="15" customHeight="1" x14ac:dyDescent="0.2">
      <c r="A31" s="1166" t="s">
        <v>1130</v>
      </c>
      <c r="B31" s="1166" t="s">
        <v>223</v>
      </c>
      <c r="C31" s="1167" t="s">
        <v>796</v>
      </c>
      <c r="D31" s="1167" t="s">
        <v>121</v>
      </c>
      <c r="E31" s="1168" t="s">
        <v>177</v>
      </c>
      <c r="F31" s="1175">
        <v>0</v>
      </c>
      <c r="G31" s="1175">
        <v>0</v>
      </c>
      <c r="H31" s="1175">
        <v>0</v>
      </c>
      <c r="I31" s="1395">
        <v>0</v>
      </c>
      <c r="J31" s="1175">
        <v>0</v>
      </c>
      <c r="K31" s="1396">
        <v>0</v>
      </c>
      <c r="L31" s="1175">
        <v>0</v>
      </c>
      <c r="M31" s="1175">
        <v>0</v>
      </c>
      <c r="N31" s="1175">
        <v>0</v>
      </c>
      <c r="O31" s="1395">
        <v>0</v>
      </c>
      <c r="P31" s="1175">
        <v>0</v>
      </c>
      <c r="Q31" s="1396">
        <v>0</v>
      </c>
      <c r="R31" s="1176">
        <v>0</v>
      </c>
      <c r="S31" s="1177">
        <v>0</v>
      </c>
      <c r="T31" s="1177">
        <v>0</v>
      </c>
      <c r="U31" s="1176">
        <v>0</v>
      </c>
      <c r="V31" s="1177">
        <v>0</v>
      </c>
      <c r="W31" s="1391">
        <v>0</v>
      </c>
      <c r="X31" s="1178">
        <v>0</v>
      </c>
      <c r="Y31" s="1178">
        <v>0</v>
      </c>
      <c r="Z31" s="1178">
        <v>0</v>
      </c>
      <c r="AA31" s="1275">
        <v>0</v>
      </c>
      <c r="AB31" s="1276">
        <v>0</v>
      </c>
      <c r="AC31" s="1270">
        <v>0</v>
      </c>
      <c r="AD31" s="1179"/>
    </row>
    <row r="32" spans="1:30" s="1142" customFormat="1" ht="15" customHeight="1" x14ac:dyDescent="0.2">
      <c r="A32" s="1166" t="s">
        <v>1657</v>
      </c>
      <c r="B32" s="1166" t="s">
        <v>223</v>
      </c>
      <c r="C32" s="1167" t="s">
        <v>1054</v>
      </c>
      <c r="D32" s="1167" t="s">
        <v>121</v>
      </c>
      <c r="E32" s="1168" t="s">
        <v>177</v>
      </c>
      <c r="F32" s="1175">
        <v>0</v>
      </c>
      <c r="G32" s="1175">
        <v>0</v>
      </c>
      <c r="H32" s="1175">
        <v>0</v>
      </c>
      <c r="I32" s="1395">
        <v>0</v>
      </c>
      <c r="J32" s="1175">
        <v>0</v>
      </c>
      <c r="K32" s="1396">
        <v>0</v>
      </c>
      <c r="L32" s="1175">
        <v>0</v>
      </c>
      <c r="M32" s="1175">
        <v>0</v>
      </c>
      <c r="N32" s="1175">
        <v>0</v>
      </c>
      <c r="O32" s="1395">
        <v>0</v>
      </c>
      <c r="P32" s="1175">
        <v>0</v>
      </c>
      <c r="Q32" s="1396">
        <v>0</v>
      </c>
      <c r="R32" s="1176">
        <v>0</v>
      </c>
      <c r="S32" s="1177">
        <v>0</v>
      </c>
      <c r="T32" s="1177">
        <v>0</v>
      </c>
      <c r="U32" s="1176">
        <v>0</v>
      </c>
      <c r="V32" s="1177">
        <v>0</v>
      </c>
      <c r="W32" s="1391">
        <v>0</v>
      </c>
      <c r="X32" s="1178">
        <v>0</v>
      </c>
      <c r="Y32" s="1178">
        <v>0</v>
      </c>
      <c r="Z32" s="1178">
        <v>0</v>
      </c>
      <c r="AA32" s="1275">
        <v>0</v>
      </c>
      <c r="AB32" s="1276">
        <v>0</v>
      </c>
      <c r="AC32" s="1270">
        <v>0</v>
      </c>
      <c r="AD32" s="1179"/>
    </row>
    <row r="33" spans="1:30" s="1142" customFormat="1" ht="15" customHeight="1" x14ac:dyDescent="0.2">
      <c r="A33" s="1166" t="s">
        <v>1050</v>
      </c>
      <c r="B33" s="1166" t="s">
        <v>223</v>
      </c>
      <c r="C33" s="1167" t="s">
        <v>17</v>
      </c>
      <c r="D33" s="1167" t="s">
        <v>797</v>
      </c>
      <c r="E33" s="1168" t="s">
        <v>177</v>
      </c>
      <c r="F33" s="1175">
        <v>2.4925999999999999</v>
      </c>
      <c r="G33" s="1175">
        <v>1.5952</v>
      </c>
      <c r="H33" s="1175">
        <v>1.4181109999999999</v>
      </c>
      <c r="I33" s="1395">
        <v>1.4224000000000001</v>
      </c>
      <c r="J33" s="1175">
        <v>0.38883000000000001</v>
      </c>
      <c r="K33" s="1396">
        <v>0.67392600000000003</v>
      </c>
      <c r="L33" s="1175">
        <v>13.701000000000001</v>
      </c>
      <c r="M33" s="1175">
        <v>11.439</v>
      </c>
      <c r="N33" s="1175">
        <v>8.5119220000000002</v>
      </c>
      <c r="O33" s="1395">
        <v>9.8521999999999998E-2</v>
      </c>
      <c r="P33" s="1175">
        <v>9.9700999999999998E-2</v>
      </c>
      <c r="Q33" s="1396">
        <v>0.10076499999999999</v>
      </c>
      <c r="R33" s="1176">
        <v>3.0000000000000001E-3</v>
      </c>
      <c r="S33" s="1177">
        <v>3.0000000000000001E-3</v>
      </c>
      <c r="T33" s="1177">
        <v>3.0000000000000001E-3</v>
      </c>
      <c r="U33" s="1176">
        <v>0</v>
      </c>
      <c r="V33" s="1177">
        <v>0</v>
      </c>
      <c r="W33" s="1391">
        <v>0</v>
      </c>
      <c r="X33" s="1178">
        <v>1.9703999999999999E-2</v>
      </c>
      <c r="Y33" s="1178">
        <v>1.9939999999999999E-2</v>
      </c>
      <c r="Z33" s="1178">
        <v>2.0153000000000001E-2</v>
      </c>
      <c r="AA33" s="1275">
        <v>1064.24</v>
      </c>
      <c r="AB33" s="1276">
        <v>709.49333300000001</v>
      </c>
      <c r="AC33" s="1270">
        <v>785.75397499999997</v>
      </c>
      <c r="AD33" s="1179"/>
    </row>
    <row r="34" spans="1:30" s="1142" customFormat="1" ht="15" customHeight="1" x14ac:dyDescent="0.2">
      <c r="A34" s="1180" t="s">
        <v>798</v>
      </c>
      <c r="B34" s="1180" t="s">
        <v>220</v>
      </c>
      <c r="C34" s="1181" t="s">
        <v>8</v>
      </c>
      <c r="D34" s="1181" t="s">
        <v>797</v>
      </c>
      <c r="E34" s="1182">
        <v>1982</v>
      </c>
      <c r="F34" s="1175">
        <v>29.495455</v>
      </c>
      <c r="G34" s="1175">
        <v>12.934884</v>
      </c>
      <c r="H34" s="1175">
        <v>14.266831</v>
      </c>
      <c r="I34" s="1395">
        <v>5.1172570000000004</v>
      </c>
      <c r="J34" s="1175">
        <v>2.080549</v>
      </c>
      <c r="K34" s="1396">
        <v>2.715722</v>
      </c>
      <c r="L34" s="1175">
        <v>3.8424469999999999</v>
      </c>
      <c r="M34" s="1175">
        <v>3.6383740000000002</v>
      </c>
      <c r="N34" s="1175">
        <v>6.433249</v>
      </c>
      <c r="O34" s="1395">
        <v>6.6000000000000003E-2</v>
      </c>
      <c r="P34" s="1175">
        <v>4.5433000000000001E-2</v>
      </c>
      <c r="Q34" s="1396">
        <v>1.5332E-2</v>
      </c>
      <c r="R34" s="1176">
        <v>2E-3</v>
      </c>
      <c r="S34" s="1177">
        <v>2E-3</v>
      </c>
      <c r="T34" s="1177">
        <v>2E-3</v>
      </c>
      <c r="U34" s="1176">
        <v>0</v>
      </c>
      <c r="V34" s="1177">
        <v>0</v>
      </c>
      <c r="W34" s="1391">
        <v>0</v>
      </c>
      <c r="X34" s="1178">
        <v>1.6500000000000001E-2</v>
      </c>
      <c r="Y34" s="1178">
        <v>1.1358E-2</v>
      </c>
      <c r="Z34" s="1178">
        <v>3.833E-3</v>
      </c>
      <c r="AA34" s="1275">
        <v>272.05599699999999</v>
      </c>
      <c r="AB34" s="1276">
        <v>194.51755700000001</v>
      </c>
      <c r="AC34" s="1270">
        <v>168.723679</v>
      </c>
      <c r="AD34" s="1179"/>
    </row>
    <row r="35" spans="1:30" s="1142" customFormat="1" ht="15" customHeight="1" x14ac:dyDescent="0.2">
      <c r="A35" s="1180" t="s">
        <v>799</v>
      </c>
      <c r="B35" s="1180" t="s">
        <v>220</v>
      </c>
      <c r="C35" s="1181" t="s">
        <v>8</v>
      </c>
      <c r="D35" s="1181" t="s">
        <v>797</v>
      </c>
      <c r="E35" s="1182">
        <v>1983</v>
      </c>
      <c r="F35" s="1175">
        <v>28.315636000000001</v>
      </c>
      <c r="G35" s="1175">
        <v>12.683721</v>
      </c>
      <c r="H35" s="1175">
        <v>13.161652999999999</v>
      </c>
      <c r="I35" s="1395">
        <v>5.0111999999999997</v>
      </c>
      <c r="J35" s="1175">
        <v>2.067863</v>
      </c>
      <c r="K35" s="1396">
        <v>2.5906549999999999</v>
      </c>
      <c r="L35" s="1175">
        <v>3.6741649999999999</v>
      </c>
      <c r="M35" s="1175">
        <v>3.479609</v>
      </c>
      <c r="N35" s="1175">
        <v>6.1408290000000001</v>
      </c>
      <c r="O35" s="1395">
        <v>6.2E-2</v>
      </c>
      <c r="P35" s="1175">
        <v>4.1482999999999999E-2</v>
      </c>
      <c r="Q35" s="1396">
        <v>1.4237E-2</v>
      </c>
      <c r="R35" s="1176">
        <v>2E-3</v>
      </c>
      <c r="S35" s="1177">
        <v>2E-3</v>
      </c>
      <c r="T35" s="1177">
        <v>2E-3</v>
      </c>
      <c r="U35" s="1176">
        <v>0</v>
      </c>
      <c r="V35" s="1177">
        <v>0</v>
      </c>
      <c r="W35" s="1391">
        <v>0</v>
      </c>
      <c r="X35" s="1178">
        <v>1.55E-2</v>
      </c>
      <c r="Y35" s="1178">
        <v>1.0371E-2</v>
      </c>
      <c r="Z35" s="1178">
        <v>3.5590000000000001E-3</v>
      </c>
      <c r="AA35" s="1275">
        <v>272.05599699999999</v>
      </c>
      <c r="AB35" s="1276">
        <v>194.51755700000001</v>
      </c>
      <c r="AC35" s="1270">
        <v>168.723679</v>
      </c>
      <c r="AD35" s="1179"/>
    </row>
    <row r="36" spans="1:30" s="1142" customFormat="1" ht="15" customHeight="1" x14ac:dyDescent="0.2">
      <c r="A36" s="1180" t="s">
        <v>800</v>
      </c>
      <c r="B36" s="1180" t="s">
        <v>220</v>
      </c>
      <c r="C36" s="1181" t="s">
        <v>8</v>
      </c>
      <c r="D36" s="1181" t="s">
        <v>797</v>
      </c>
      <c r="E36" s="1182">
        <v>1984</v>
      </c>
      <c r="F36" s="1175">
        <v>27.004726999999999</v>
      </c>
      <c r="G36" s="1175">
        <v>12.432558</v>
      </c>
      <c r="H36" s="1175">
        <v>12.056476</v>
      </c>
      <c r="I36" s="1395">
        <v>4.9184000000000001</v>
      </c>
      <c r="J36" s="1175">
        <v>2.0424899999999999</v>
      </c>
      <c r="K36" s="1396">
        <v>2.483457</v>
      </c>
      <c r="L36" s="1175">
        <v>3.6741649999999999</v>
      </c>
      <c r="M36" s="1175">
        <v>3.479609</v>
      </c>
      <c r="N36" s="1175">
        <v>6.1408290000000001</v>
      </c>
      <c r="O36" s="1395">
        <v>5.8000000000000003E-2</v>
      </c>
      <c r="P36" s="1175">
        <v>3.7532000000000003E-2</v>
      </c>
      <c r="Q36" s="1396">
        <v>1.3141999999999999E-2</v>
      </c>
      <c r="R36" s="1176">
        <v>2E-3</v>
      </c>
      <c r="S36" s="1177">
        <v>2E-3</v>
      </c>
      <c r="T36" s="1177">
        <v>2E-3</v>
      </c>
      <c r="U36" s="1176">
        <v>0</v>
      </c>
      <c r="V36" s="1177">
        <v>0</v>
      </c>
      <c r="W36" s="1391">
        <v>0</v>
      </c>
      <c r="X36" s="1178">
        <v>1.4500000000000001E-2</v>
      </c>
      <c r="Y36" s="1178">
        <v>9.3830000000000007E-3</v>
      </c>
      <c r="Z36" s="1178">
        <v>3.2850000000000002E-3</v>
      </c>
      <c r="AA36" s="1275">
        <v>272.05599699999999</v>
      </c>
      <c r="AB36" s="1276">
        <v>194.51755700000001</v>
      </c>
      <c r="AC36" s="1270">
        <v>168.723679</v>
      </c>
      <c r="AD36" s="1179"/>
    </row>
    <row r="37" spans="1:30" s="1142" customFormat="1" ht="15" customHeight="1" x14ac:dyDescent="0.2">
      <c r="A37" s="1180" t="s">
        <v>801</v>
      </c>
      <c r="B37" s="1180" t="s">
        <v>220</v>
      </c>
      <c r="C37" s="1181" t="s">
        <v>8</v>
      </c>
      <c r="D37" s="1181" t="s">
        <v>797</v>
      </c>
      <c r="E37" s="1182">
        <v>1985</v>
      </c>
      <c r="F37" s="1175">
        <v>25.693818</v>
      </c>
      <c r="G37" s="1175">
        <v>12.306977</v>
      </c>
      <c r="H37" s="1175">
        <v>10.9513</v>
      </c>
      <c r="I37" s="1395">
        <v>4.8123430000000003</v>
      </c>
      <c r="J37" s="1175">
        <v>2.017118</v>
      </c>
      <c r="K37" s="1396">
        <v>2.35839</v>
      </c>
      <c r="L37" s="1175">
        <v>3.6741649999999999</v>
      </c>
      <c r="M37" s="1175">
        <v>3.479609</v>
      </c>
      <c r="N37" s="1175">
        <v>6.1408290000000001</v>
      </c>
      <c r="O37" s="1395">
        <v>5.3999999999999999E-2</v>
      </c>
      <c r="P37" s="1175">
        <v>3.3581E-2</v>
      </c>
      <c r="Q37" s="1396">
        <v>1.2047E-2</v>
      </c>
      <c r="R37" s="1176">
        <v>2E-3</v>
      </c>
      <c r="S37" s="1177">
        <v>2E-3</v>
      </c>
      <c r="T37" s="1177">
        <v>2E-3</v>
      </c>
      <c r="U37" s="1176">
        <v>0</v>
      </c>
      <c r="V37" s="1177">
        <v>0</v>
      </c>
      <c r="W37" s="1391">
        <v>0</v>
      </c>
      <c r="X37" s="1178">
        <v>1.35E-2</v>
      </c>
      <c r="Y37" s="1178">
        <v>8.3949999999999997E-3</v>
      </c>
      <c r="Z37" s="1178">
        <v>3.0119999999999999E-3</v>
      </c>
      <c r="AA37" s="1275">
        <v>272.05599699999999</v>
      </c>
      <c r="AB37" s="1276">
        <v>194.51755700000001</v>
      </c>
      <c r="AC37" s="1270">
        <v>168.723679</v>
      </c>
      <c r="AD37" s="1179"/>
    </row>
    <row r="38" spans="1:30" s="1142" customFormat="1" ht="15" customHeight="1" x14ac:dyDescent="0.2">
      <c r="A38" s="1180" t="s">
        <v>802</v>
      </c>
      <c r="B38" s="1180" t="s">
        <v>220</v>
      </c>
      <c r="C38" s="1181" t="s">
        <v>8</v>
      </c>
      <c r="D38" s="1181" t="s">
        <v>797</v>
      </c>
      <c r="E38" s="1182">
        <v>1986</v>
      </c>
      <c r="F38" s="1175">
        <v>24.513999999999999</v>
      </c>
      <c r="G38" s="1175">
        <v>12.055814</v>
      </c>
      <c r="H38" s="1175">
        <v>9.8461230000000004</v>
      </c>
      <c r="I38" s="1395">
        <v>4.7062860000000004</v>
      </c>
      <c r="J38" s="1175">
        <v>2.0044309999999999</v>
      </c>
      <c r="K38" s="1396">
        <v>2.2333229999999999</v>
      </c>
      <c r="L38" s="1175">
        <v>3.6741649999999999</v>
      </c>
      <c r="M38" s="1175">
        <v>3.479609</v>
      </c>
      <c r="N38" s="1175">
        <v>6.1408290000000001</v>
      </c>
      <c r="O38" s="1395">
        <v>0.05</v>
      </c>
      <c r="P38" s="1175">
        <v>2.9631000000000001E-2</v>
      </c>
      <c r="Q38" s="1396">
        <v>1.0951000000000001E-2</v>
      </c>
      <c r="R38" s="1176">
        <v>2E-3</v>
      </c>
      <c r="S38" s="1177">
        <v>2E-3</v>
      </c>
      <c r="T38" s="1177">
        <v>2E-3</v>
      </c>
      <c r="U38" s="1176">
        <v>0</v>
      </c>
      <c r="V38" s="1177">
        <v>0</v>
      </c>
      <c r="W38" s="1391">
        <v>0</v>
      </c>
      <c r="X38" s="1178">
        <v>1.2500000000000001E-2</v>
      </c>
      <c r="Y38" s="1178">
        <v>7.4079999999999997E-3</v>
      </c>
      <c r="Z38" s="1178">
        <v>2.738E-3</v>
      </c>
      <c r="AA38" s="1275">
        <v>272.05599699999999</v>
      </c>
      <c r="AB38" s="1276">
        <v>194.51755700000001</v>
      </c>
      <c r="AC38" s="1270">
        <v>168.723679</v>
      </c>
      <c r="AD38" s="1179"/>
    </row>
    <row r="39" spans="1:30" s="1142" customFormat="1" ht="15" customHeight="1" x14ac:dyDescent="0.2">
      <c r="A39" s="1180" t="s">
        <v>803</v>
      </c>
      <c r="B39" s="1180" t="s">
        <v>220</v>
      </c>
      <c r="C39" s="1181" t="s">
        <v>8</v>
      </c>
      <c r="D39" s="1181" t="s">
        <v>797</v>
      </c>
      <c r="E39" s="1182">
        <v>1987</v>
      </c>
      <c r="F39" s="1175">
        <v>24.251818</v>
      </c>
      <c r="G39" s="1175">
        <v>11.930232999999999</v>
      </c>
      <c r="H39" s="1175">
        <v>9.6451809999999991</v>
      </c>
      <c r="I39" s="1395">
        <v>4.6665140000000003</v>
      </c>
      <c r="J39" s="1175">
        <v>1.9790589999999999</v>
      </c>
      <c r="K39" s="1396">
        <v>2.1975910000000001</v>
      </c>
      <c r="L39" s="1175">
        <v>3.6741649999999999</v>
      </c>
      <c r="M39" s="1175">
        <v>3.479609</v>
      </c>
      <c r="N39" s="1175">
        <v>6.1408290000000001</v>
      </c>
      <c r="O39" s="1395">
        <v>5.2999999999999999E-2</v>
      </c>
      <c r="P39" s="1175">
        <v>3.1606000000000002E-2</v>
      </c>
      <c r="Q39" s="1396">
        <v>1.5332E-2</v>
      </c>
      <c r="R39" s="1176">
        <v>2E-3</v>
      </c>
      <c r="S39" s="1177">
        <v>2E-3</v>
      </c>
      <c r="T39" s="1177">
        <v>2E-3</v>
      </c>
      <c r="U39" s="1176">
        <v>0</v>
      </c>
      <c r="V39" s="1177">
        <v>0</v>
      </c>
      <c r="W39" s="1391">
        <v>0</v>
      </c>
      <c r="X39" s="1178">
        <v>1.325E-2</v>
      </c>
      <c r="Y39" s="1178">
        <v>7.901E-3</v>
      </c>
      <c r="Z39" s="1178">
        <v>3.833E-3</v>
      </c>
      <c r="AA39" s="1275">
        <v>272.05599699999999</v>
      </c>
      <c r="AB39" s="1276">
        <v>194.51755700000001</v>
      </c>
      <c r="AC39" s="1270">
        <v>168.723679</v>
      </c>
      <c r="AD39" s="1179"/>
    </row>
    <row r="40" spans="1:30" s="1142" customFormat="1" ht="15" customHeight="1" x14ac:dyDescent="0.2">
      <c r="A40" s="1180" t="s">
        <v>804</v>
      </c>
      <c r="B40" s="1180" t="s">
        <v>220</v>
      </c>
      <c r="C40" s="1181" t="s">
        <v>8</v>
      </c>
      <c r="D40" s="1181" t="s">
        <v>797</v>
      </c>
      <c r="E40" s="1182">
        <v>1988</v>
      </c>
      <c r="F40" s="1175">
        <v>23.989636000000001</v>
      </c>
      <c r="G40" s="1175">
        <v>11.679069999999999</v>
      </c>
      <c r="H40" s="1175">
        <v>9.5447109999999995</v>
      </c>
      <c r="I40" s="1395">
        <v>4.613486</v>
      </c>
      <c r="J40" s="1175">
        <v>1.9663729999999999</v>
      </c>
      <c r="K40" s="1396">
        <v>2.1797240000000002</v>
      </c>
      <c r="L40" s="1175">
        <v>3.6741649999999999</v>
      </c>
      <c r="M40" s="1175">
        <v>3.479609</v>
      </c>
      <c r="N40" s="1175">
        <v>6.1408290000000001</v>
      </c>
      <c r="O40" s="1395">
        <v>5.2999999999999999E-2</v>
      </c>
      <c r="P40" s="1175">
        <v>3.1606000000000002E-2</v>
      </c>
      <c r="Q40" s="1396">
        <v>1.5332E-2</v>
      </c>
      <c r="R40" s="1176">
        <v>2E-3</v>
      </c>
      <c r="S40" s="1177">
        <v>2E-3</v>
      </c>
      <c r="T40" s="1177">
        <v>2E-3</v>
      </c>
      <c r="U40" s="1176">
        <v>0</v>
      </c>
      <c r="V40" s="1177">
        <v>0</v>
      </c>
      <c r="W40" s="1391">
        <v>0</v>
      </c>
      <c r="X40" s="1178">
        <v>1.325E-2</v>
      </c>
      <c r="Y40" s="1178">
        <v>7.901E-3</v>
      </c>
      <c r="Z40" s="1178">
        <v>3.833E-3</v>
      </c>
      <c r="AA40" s="1275">
        <v>272.05599699999999</v>
      </c>
      <c r="AB40" s="1276">
        <v>194.51755700000001</v>
      </c>
      <c r="AC40" s="1270">
        <v>168.723679</v>
      </c>
      <c r="AD40" s="1179"/>
    </row>
    <row r="41" spans="1:30" s="1142" customFormat="1" ht="15" customHeight="1" x14ac:dyDescent="0.2">
      <c r="A41" s="1180" t="s">
        <v>805</v>
      </c>
      <c r="B41" s="1180" t="s">
        <v>220</v>
      </c>
      <c r="C41" s="1181" t="s">
        <v>8</v>
      </c>
      <c r="D41" s="1181" t="s">
        <v>797</v>
      </c>
      <c r="E41" s="1182">
        <v>1989</v>
      </c>
      <c r="F41" s="1175">
        <v>23.596364000000001</v>
      </c>
      <c r="G41" s="1175">
        <v>11.553488</v>
      </c>
      <c r="H41" s="1175">
        <v>9.4442400000000006</v>
      </c>
      <c r="I41" s="1395">
        <v>4.5737139999999998</v>
      </c>
      <c r="J41" s="1175">
        <v>1.9410000000000001</v>
      </c>
      <c r="K41" s="1396">
        <v>2.1439900000000001</v>
      </c>
      <c r="L41" s="1175">
        <v>3.6741649999999999</v>
      </c>
      <c r="M41" s="1175">
        <v>3.479609</v>
      </c>
      <c r="N41" s="1175">
        <v>6.1408290000000001</v>
      </c>
      <c r="O41" s="1395">
        <v>5.2999999999999999E-2</v>
      </c>
      <c r="P41" s="1175">
        <v>3.1606000000000002E-2</v>
      </c>
      <c r="Q41" s="1396">
        <v>1.5332E-2</v>
      </c>
      <c r="R41" s="1176">
        <v>2E-3</v>
      </c>
      <c r="S41" s="1177">
        <v>2E-3</v>
      </c>
      <c r="T41" s="1177">
        <v>2E-3</v>
      </c>
      <c r="U41" s="1176">
        <v>0</v>
      </c>
      <c r="V41" s="1177">
        <v>0</v>
      </c>
      <c r="W41" s="1391">
        <v>0</v>
      </c>
      <c r="X41" s="1178">
        <v>1.325E-2</v>
      </c>
      <c r="Y41" s="1178">
        <v>7.901E-3</v>
      </c>
      <c r="Z41" s="1178">
        <v>3.833E-3</v>
      </c>
      <c r="AA41" s="1275">
        <v>272.05599699999999</v>
      </c>
      <c r="AB41" s="1276">
        <v>194.51755700000001</v>
      </c>
      <c r="AC41" s="1270">
        <v>168.723679</v>
      </c>
      <c r="AD41" s="1179"/>
    </row>
    <row r="42" spans="1:30" s="1142" customFormat="1" ht="15" customHeight="1" x14ac:dyDescent="0.2">
      <c r="A42" s="1180" t="s">
        <v>806</v>
      </c>
      <c r="B42" s="1180" t="s">
        <v>220</v>
      </c>
      <c r="C42" s="1181" t="s">
        <v>8</v>
      </c>
      <c r="D42" s="1181" t="s">
        <v>797</v>
      </c>
      <c r="E42" s="1182">
        <v>1990</v>
      </c>
      <c r="F42" s="1175">
        <v>23.334181999999998</v>
      </c>
      <c r="G42" s="1175">
        <v>11.427906999999999</v>
      </c>
      <c r="H42" s="1175">
        <v>9.2432979999999993</v>
      </c>
      <c r="I42" s="1395">
        <v>4.5206860000000004</v>
      </c>
      <c r="J42" s="1175">
        <v>1.915627</v>
      </c>
      <c r="K42" s="1396">
        <v>2.1261230000000002</v>
      </c>
      <c r="L42" s="1175">
        <v>3.6741649999999999</v>
      </c>
      <c r="M42" s="1175">
        <v>3.479609</v>
      </c>
      <c r="N42" s="1175">
        <v>6.1408290000000001</v>
      </c>
      <c r="O42" s="1395">
        <v>5.2999999999999999E-2</v>
      </c>
      <c r="P42" s="1175">
        <v>3.1606000000000002E-2</v>
      </c>
      <c r="Q42" s="1396">
        <v>1.5332E-2</v>
      </c>
      <c r="R42" s="1176">
        <v>2E-3</v>
      </c>
      <c r="S42" s="1177">
        <v>2E-3</v>
      </c>
      <c r="T42" s="1177">
        <v>2E-3</v>
      </c>
      <c r="U42" s="1176">
        <v>0</v>
      </c>
      <c r="V42" s="1177">
        <v>0</v>
      </c>
      <c r="W42" s="1391">
        <v>0</v>
      </c>
      <c r="X42" s="1178">
        <v>1.325E-2</v>
      </c>
      <c r="Y42" s="1178">
        <v>7.901E-3</v>
      </c>
      <c r="Z42" s="1178">
        <v>3.833E-3</v>
      </c>
      <c r="AA42" s="1275">
        <v>272.05599699999999</v>
      </c>
      <c r="AB42" s="1276">
        <v>194.51755700000001</v>
      </c>
      <c r="AC42" s="1270">
        <v>168.723679</v>
      </c>
      <c r="AD42" s="1179"/>
    </row>
    <row r="43" spans="1:30" s="1142" customFormat="1" ht="15" customHeight="1" x14ac:dyDescent="0.2">
      <c r="A43" s="1180" t="s">
        <v>807</v>
      </c>
      <c r="B43" s="1180" t="s">
        <v>220</v>
      </c>
      <c r="C43" s="1181" t="s">
        <v>8</v>
      </c>
      <c r="D43" s="1181" t="s">
        <v>797</v>
      </c>
      <c r="E43" s="1182">
        <v>1991</v>
      </c>
      <c r="F43" s="1175">
        <v>22.940909000000001</v>
      </c>
      <c r="G43" s="1175">
        <v>11.302326000000001</v>
      </c>
      <c r="H43" s="1175">
        <v>9.1428279999999997</v>
      </c>
      <c r="I43" s="1395">
        <v>4.4809140000000003</v>
      </c>
      <c r="J43" s="1175">
        <v>1.902941</v>
      </c>
      <c r="K43" s="1396">
        <v>2.1082580000000002</v>
      </c>
      <c r="L43" s="1175">
        <v>3.6741649999999999</v>
      </c>
      <c r="M43" s="1175">
        <v>3.479609</v>
      </c>
      <c r="N43" s="1175">
        <v>6.1408290000000001</v>
      </c>
      <c r="O43" s="1395">
        <v>5.2999999999999999E-2</v>
      </c>
      <c r="P43" s="1175">
        <v>3.1606000000000002E-2</v>
      </c>
      <c r="Q43" s="1396">
        <v>1.5332E-2</v>
      </c>
      <c r="R43" s="1176">
        <v>2E-3</v>
      </c>
      <c r="S43" s="1177">
        <v>2E-3</v>
      </c>
      <c r="T43" s="1177">
        <v>2E-3</v>
      </c>
      <c r="U43" s="1176">
        <v>0</v>
      </c>
      <c r="V43" s="1177">
        <v>0</v>
      </c>
      <c r="W43" s="1391">
        <v>0</v>
      </c>
      <c r="X43" s="1178">
        <v>1.325E-2</v>
      </c>
      <c r="Y43" s="1178">
        <v>7.901E-3</v>
      </c>
      <c r="Z43" s="1178">
        <v>3.833E-3</v>
      </c>
      <c r="AA43" s="1275">
        <v>272.05599699999999</v>
      </c>
      <c r="AB43" s="1276">
        <v>194.51755700000001</v>
      </c>
      <c r="AC43" s="1270">
        <v>168.723679</v>
      </c>
      <c r="AD43" s="1179"/>
    </row>
    <row r="44" spans="1:30" s="1142" customFormat="1" ht="15" customHeight="1" x14ac:dyDescent="0.2">
      <c r="A44" s="1180" t="s">
        <v>808</v>
      </c>
      <c r="B44" s="1180" t="s">
        <v>220</v>
      </c>
      <c r="C44" s="1181" t="s">
        <v>8</v>
      </c>
      <c r="D44" s="1181" t="s">
        <v>797</v>
      </c>
      <c r="E44" s="1182">
        <v>1992</v>
      </c>
      <c r="F44" s="1175">
        <v>22.940909000000001</v>
      </c>
      <c r="G44" s="1175">
        <v>11.302326000000001</v>
      </c>
      <c r="H44" s="1175">
        <v>9.1428279999999997</v>
      </c>
      <c r="I44" s="1395">
        <v>4.4809140000000003</v>
      </c>
      <c r="J44" s="1175">
        <v>1.902941</v>
      </c>
      <c r="K44" s="1396">
        <v>2.1082580000000002</v>
      </c>
      <c r="L44" s="1175">
        <v>3.6741649999999999</v>
      </c>
      <c r="M44" s="1175">
        <v>3.479609</v>
      </c>
      <c r="N44" s="1175">
        <v>6.1408290000000001</v>
      </c>
      <c r="O44" s="1395">
        <v>5.2999999999999999E-2</v>
      </c>
      <c r="P44" s="1175">
        <v>3.1606000000000002E-2</v>
      </c>
      <c r="Q44" s="1396">
        <v>1.5332E-2</v>
      </c>
      <c r="R44" s="1176">
        <v>2E-3</v>
      </c>
      <c r="S44" s="1177">
        <v>2E-3</v>
      </c>
      <c r="T44" s="1177">
        <v>2E-3</v>
      </c>
      <c r="U44" s="1176">
        <v>0</v>
      </c>
      <c r="V44" s="1177">
        <v>0</v>
      </c>
      <c r="W44" s="1391">
        <v>0</v>
      </c>
      <c r="X44" s="1178">
        <v>1.325E-2</v>
      </c>
      <c r="Y44" s="1178">
        <v>7.901E-3</v>
      </c>
      <c r="Z44" s="1178">
        <v>3.833E-3</v>
      </c>
      <c r="AA44" s="1275">
        <v>272.05599699999999</v>
      </c>
      <c r="AB44" s="1276">
        <v>194.51755700000001</v>
      </c>
      <c r="AC44" s="1270">
        <v>168.723679</v>
      </c>
      <c r="AD44" s="1179"/>
    </row>
    <row r="45" spans="1:30" s="1142" customFormat="1" ht="15" customHeight="1" x14ac:dyDescent="0.2">
      <c r="A45" s="1180" t="s">
        <v>1658</v>
      </c>
      <c r="B45" s="1180" t="s">
        <v>220</v>
      </c>
      <c r="C45" s="1181" t="s">
        <v>8</v>
      </c>
      <c r="D45" s="1181" t="s">
        <v>797</v>
      </c>
      <c r="E45" s="1182">
        <v>1993</v>
      </c>
      <c r="F45" s="1175">
        <v>17.5</v>
      </c>
      <c r="G45" s="1175">
        <v>8.4767440000000001</v>
      </c>
      <c r="H45" s="1175">
        <v>8.5647099999999998</v>
      </c>
      <c r="I45" s="1395">
        <v>3.3800020000000002</v>
      </c>
      <c r="J45" s="1175">
        <v>1.426471</v>
      </c>
      <c r="K45" s="1396">
        <v>1.9749490000000001</v>
      </c>
      <c r="L45" s="1175">
        <v>2.6200019999999999</v>
      </c>
      <c r="M45" s="1175">
        <v>2.6029420000000001</v>
      </c>
      <c r="N45" s="1175">
        <v>5.7525380000000004</v>
      </c>
      <c r="O45" s="1395">
        <v>5.2999999999999999E-2</v>
      </c>
      <c r="P45" s="1175">
        <v>3.1606000000000002E-2</v>
      </c>
      <c r="Q45" s="1396">
        <v>1.5332E-2</v>
      </c>
      <c r="R45" s="1176">
        <v>0</v>
      </c>
      <c r="S45" s="1177">
        <v>0</v>
      </c>
      <c r="T45" s="1177">
        <v>0</v>
      </c>
      <c r="U45" s="1176">
        <v>0</v>
      </c>
      <c r="V45" s="1177">
        <v>0</v>
      </c>
      <c r="W45" s="1391">
        <v>0</v>
      </c>
      <c r="X45" s="1178">
        <v>0</v>
      </c>
      <c r="Y45" s="1178">
        <v>0</v>
      </c>
      <c r="Z45" s="1178">
        <v>0</v>
      </c>
      <c r="AA45" s="1275">
        <v>272.05599699999999</v>
      </c>
      <c r="AB45" s="1276">
        <v>194.51755700000001</v>
      </c>
      <c r="AC45" s="1270">
        <v>168.723679</v>
      </c>
      <c r="AD45" s="1179"/>
    </row>
    <row r="46" spans="1:30" s="1142" customFormat="1" ht="15" customHeight="1" x14ac:dyDescent="0.2">
      <c r="A46" s="1180" t="s">
        <v>1131</v>
      </c>
      <c r="B46" s="1180" t="s">
        <v>220</v>
      </c>
      <c r="C46" s="1181" t="s">
        <v>8</v>
      </c>
      <c r="D46" s="1181" t="s">
        <v>797</v>
      </c>
      <c r="E46" s="1182">
        <v>1994</v>
      </c>
      <c r="F46" s="1175">
        <v>17.5</v>
      </c>
      <c r="G46" s="1175">
        <v>8.4767440000000001</v>
      </c>
      <c r="H46" s="1175">
        <v>8.5647099999999998</v>
      </c>
      <c r="I46" s="1395">
        <v>3.3800020000000002</v>
      </c>
      <c r="J46" s="1175">
        <v>1.426471</v>
      </c>
      <c r="K46" s="1396">
        <v>1.9749490000000001</v>
      </c>
      <c r="L46" s="1175">
        <v>2.6200019999999999</v>
      </c>
      <c r="M46" s="1175">
        <v>2.6029420000000001</v>
      </c>
      <c r="N46" s="1175">
        <v>5.7525380000000004</v>
      </c>
      <c r="O46" s="1395">
        <v>5.2999999999999999E-2</v>
      </c>
      <c r="P46" s="1175">
        <v>3.1606000000000002E-2</v>
      </c>
      <c r="Q46" s="1396">
        <v>1.5332E-2</v>
      </c>
      <c r="R46" s="1176">
        <v>0</v>
      </c>
      <c r="S46" s="1177">
        <v>0</v>
      </c>
      <c r="T46" s="1177">
        <v>0</v>
      </c>
      <c r="U46" s="1176">
        <v>0</v>
      </c>
      <c r="V46" s="1177">
        <v>0</v>
      </c>
      <c r="W46" s="1391">
        <v>0</v>
      </c>
      <c r="X46" s="1178">
        <v>0</v>
      </c>
      <c r="Y46" s="1178">
        <v>0</v>
      </c>
      <c r="Z46" s="1178">
        <v>0</v>
      </c>
      <c r="AA46" s="1275">
        <v>272.05599699999999</v>
      </c>
      <c r="AB46" s="1276">
        <v>194.51755700000001</v>
      </c>
      <c r="AC46" s="1270">
        <v>168.723679</v>
      </c>
      <c r="AD46" s="1179"/>
    </row>
    <row r="47" spans="1:30" s="1142" customFormat="1" ht="15" customHeight="1" x14ac:dyDescent="0.2">
      <c r="A47" s="1180" t="s">
        <v>811</v>
      </c>
      <c r="B47" s="1180" t="s">
        <v>220</v>
      </c>
      <c r="C47" s="1181" t="s">
        <v>8</v>
      </c>
      <c r="D47" s="1181" t="s">
        <v>672</v>
      </c>
      <c r="E47" s="1182" t="s">
        <v>673</v>
      </c>
      <c r="F47" s="1175">
        <v>8.1440599999999996</v>
      </c>
      <c r="G47" s="1175">
        <v>10.236219999999999</v>
      </c>
      <c r="H47" s="1175">
        <v>2.2099479999999998</v>
      </c>
      <c r="I47" s="1395">
        <v>0.37071199999999999</v>
      </c>
      <c r="J47" s="1175">
        <v>0.198716</v>
      </c>
      <c r="K47" s="1396">
        <v>8.2433999999999993E-2</v>
      </c>
      <c r="L47" s="1175">
        <v>0.46612900000000002</v>
      </c>
      <c r="M47" s="1175">
        <v>0.78098400000000001</v>
      </c>
      <c r="N47" s="1175">
        <v>0.41520800000000002</v>
      </c>
      <c r="O47" s="1395">
        <v>2.31E-3</v>
      </c>
      <c r="P47" s="1175">
        <v>1.155E-3</v>
      </c>
      <c r="Q47" s="1396">
        <v>1.853E-3</v>
      </c>
      <c r="R47" s="1176">
        <v>7.0000000000000007E-2</v>
      </c>
      <c r="S47" s="1177">
        <v>0.13223099999999999</v>
      </c>
      <c r="T47" s="1177">
        <v>7.3914999999999995E-2</v>
      </c>
      <c r="U47" s="1176">
        <v>6.1150000000000003E-2</v>
      </c>
      <c r="V47" s="1177">
        <v>5.1999999999999998E-2</v>
      </c>
      <c r="W47" s="1391">
        <v>5.1999999999999998E-2</v>
      </c>
      <c r="X47" s="1178">
        <v>5.7799999999999995E-4</v>
      </c>
      <c r="Y47" s="1178">
        <v>2.8899999999999998E-4</v>
      </c>
      <c r="Z47" s="1178">
        <v>4.6299999999999998E-4</v>
      </c>
      <c r="AA47" s="1275">
        <v>277.48890299999999</v>
      </c>
      <c r="AB47" s="1276">
        <v>166.887497</v>
      </c>
      <c r="AC47" s="1270">
        <v>187.79910100000001</v>
      </c>
      <c r="AD47" s="1179"/>
    </row>
    <row r="48" spans="1:30" s="1142" customFormat="1" ht="15" customHeight="1" x14ac:dyDescent="0.2">
      <c r="A48" s="1180" t="s">
        <v>812</v>
      </c>
      <c r="B48" s="1180" t="s">
        <v>220</v>
      </c>
      <c r="C48" s="1181" t="s">
        <v>8</v>
      </c>
      <c r="D48" s="1181" t="s">
        <v>675</v>
      </c>
      <c r="E48" s="1182" t="s">
        <v>676</v>
      </c>
      <c r="F48" s="1175">
        <v>2.8813</v>
      </c>
      <c r="G48" s="1175">
        <v>1.7406999999999999</v>
      </c>
      <c r="H48" s="1175">
        <v>2.002885</v>
      </c>
      <c r="I48" s="1395">
        <v>0.21820000000000001</v>
      </c>
      <c r="J48" s="1175">
        <v>6.8597000000000005E-2</v>
      </c>
      <c r="K48" s="1396">
        <v>6.2996999999999997E-2</v>
      </c>
      <c r="L48" s="1175">
        <v>0.28120000000000001</v>
      </c>
      <c r="M48" s="1175">
        <v>0.2059</v>
      </c>
      <c r="N48" s="1175">
        <v>0.13140099999999999</v>
      </c>
      <c r="O48" s="1395">
        <v>7.4749999999999999E-3</v>
      </c>
      <c r="P48" s="1175">
        <v>5.0829999999999998E-3</v>
      </c>
      <c r="Q48" s="1396">
        <v>4.9959999999999996E-3</v>
      </c>
      <c r="R48" s="1176">
        <v>8.4692000000000003E-2</v>
      </c>
      <c r="S48" s="1177">
        <v>0.149173</v>
      </c>
      <c r="T48" s="1177">
        <v>8.3959000000000006E-2</v>
      </c>
      <c r="U48" s="1176">
        <v>2.665E-2</v>
      </c>
      <c r="V48" s="1177">
        <v>2.1999999999999999E-2</v>
      </c>
      <c r="W48" s="1391">
        <v>2.1999999999999999E-2</v>
      </c>
      <c r="X48" s="1178">
        <v>1.869E-3</v>
      </c>
      <c r="Y48" s="1178">
        <v>1.271E-3</v>
      </c>
      <c r="Z48" s="1178">
        <v>1.2489999999999999E-3</v>
      </c>
      <c r="AA48" s="1275">
        <v>253.16344699999999</v>
      </c>
      <c r="AB48" s="1276">
        <v>163.58937399999999</v>
      </c>
      <c r="AC48" s="1270">
        <v>196.815324</v>
      </c>
      <c r="AD48" s="1179"/>
    </row>
    <row r="49" spans="1:30" s="1142" customFormat="1" ht="15" customHeight="1" x14ac:dyDescent="0.2">
      <c r="A49" s="1180" t="s">
        <v>813</v>
      </c>
      <c r="B49" s="1180" t="s">
        <v>220</v>
      </c>
      <c r="C49" s="1181" t="s">
        <v>8</v>
      </c>
      <c r="D49" s="1181" t="s">
        <v>678</v>
      </c>
      <c r="E49" s="1182" t="s">
        <v>679</v>
      </c>
      <c r="F49" s="1175">
        <v>1.8148</v>
      </c>
      <c r="G49" s="1175">
        <v>0.98792000000000002</v>
      </c>
      <c r="H49" s="1175">
        <v>0.69813499999999995</v>
      </c>
      <c r="I49" s="1395">
        <v>0.22431999999999999</v>
      </c>
      <c r="J49" s="1175">
        <v>1.7368000000000001E-2</v>
      </c>
      <c r="K49" s="1396">
        <v>2.232E-2</v>
      </c>
      <c r="L49" s="1175">
        <v>0.10879999999999999</v>
      </c>
      <c r="M49" s="1175">
        <v>2.6581E-2</v>
      </c>
      <c r="N49" s="1175">
        <v>3.1490999999999998E-2</v>
      </c>
      <c r="O49" s="1395">
        <v>3.8440000000000002E-3</v>
      </c>
      <c r="P49" s="1175">
        <v>1.408E-3</v>
      </c>
      <c r="Q49" s="1396">
        <v>4.9959999999999996E-3</v>
      </c>
      <c r="R49" s="1176">
        <v>5.8467999999999999E-2</v>
      </c>
      <c r="S49" s="1177">
        <v>2.9541000000000001E-2</v>
      </c>
      <c r="T49" s="1177">
        <v>6.5016000000000004E-2</v>
      </c>
      <c r="U49" s="1176">
        <v>7.7000000000000002E-3</v>
      </c>
      <c r="V49" s="1177">
        <v>5.0000000000000001E-3</v>
      </c>
      <c r="W49" s="1391">
        <v>5.0000000000000001E-3</v>
      </c>
      <c r="X49" s="1178">
        <v>5.7700000000000004E-4</v>
      </c>
      <c r="Y49" s="1178">
        <v>2.1100000000000001E-4</v>
      </c>
      <c r="Z49" s="1178">
        <v>7.4899999999999999E-4</v>
      </c>
      <c r="AA49" s="1275">
        <v>258.16452199999998</v>
      </c>
      <c r="AB49" s="1276">
        <v>154.92334700000001</v>
      </c>
      <c r="AC49" s="1270">
        <v>200.70003199999999</v>
      </c>
      <c r="AD49" s="1179"/>
    </row>
    <row r="50" spans="1:30" s="1142" customFormat="1" ht="15" customHeight="1" x14ac:dyDescent="0.2">
      <c r="A50" s="1180" t="s">
        <v>814</v>
      </c>
      <c r="B50" s="1180" t="s">
        <v>220</v>
      </c>
      <c r="C50" s="1181" t="s">
        <v>8</v>
      </c>
      <c r="D50" s="1181" t="s">
        <v>681</v>
      </c>
      <c r="E50" s="1182" t="s">
        <v>682</v>
      </c>
      <c r="F50" s="1175">
        <v>1.4494</v>
      </c>
      <c r="G50" s="1175">
        <v>0.28087000000000001</v>
      </c>
      <c r="H50" s="1175">
        <v>0.54977500000000001</v>
      </c>
      <c r="I50" s="1395">
        <v>0.22086</v>
      </c>
      <c r="J50" s="1175">
        <v>1.383E-2</v>
      </c>
      <c r="K50" s="1396">
        <v>1.6854999999999998E-2</v>
      </c>
      <c r="L50" s="1175">
        <v>6.8764000000000006E-2</v>
      </c>
      <c r="M50" s="1175">
        <v>4.4538000000000001E-2</v>
      </c>
      <c r="N50" s="1175">
        <v>1.4104E-2</v>
      </c>
      <c r="O50" s="1395">
        <v>4.2129999999999997E-3</v>
      </c>
      <c r="P50" s="1175">
        <v>1.5449999999999999E-3</v>
      </c>
      <c r="Q50" s="1396">
        <v>4.9959999999999996E-3</v>
      </c>
      <c r="R50" s="1176">
        <v>3.7733999999999997E-2</v>
      </c>
      <c r="S50" s="1177">
        <v>2.9496999999999999E-2</v>
      </c>
      <c r="T50" s="1177">
        <v>6.4920000000000005E-2</v>
      </c>
      <c r="U50" s="1176">
        <v>3.2000000000000002E-3</v>
      </c>
      <c r="V50" s="1177">
        <v>2E-3</v>
      </c>
      <c r="W50" s="1391">
        <v>2E-3</v>
      </c>
      <c r="X50" s="1178">
        <v>6.3199999999999997E-4</v>
      </c>
      <c r="Y50" s="1178">
        <v>2.32E-4</v>
      </c>
      <c r="Z50" s="1178">
        <v>7.4899999999999999E-4</v>
      </c>
      <c r="AA50" s="1275">
        <v>245.816776</v>
      </c>
      <c r="AB50" s="1276">
        <v>145.48132699999999</v>
      </c>
      <c r="AC50" s="1270">
        <v>193.76438400000001</v>
      </c>
      <c r="AD50" s="1179"/>
    </row>
    <row r="51" spans="1:30" s="1142" customFormat="1" ht="15" customHeight="1" x14ac:dyDescent="0.2">
      <c r="A51" s="1180" t="s">
        <v>815</v>
      </c>
      <c r="B51" s="1180" t="s">
        <v>220</v>
      </c>
      <c r="C51" s="1181" t="s">
        <v>8</v>
      </c>
      <c r="D51" s="1181" t="s">
        <v>684</v>
      </c>
      <c r="E51" s="1182" t="s">
        <v>685</v>
      </c>
      <c r="F51" s="1175">
        <v>1.1595200000000001</v>
      </c>
      <c r="G51" s="1175">
        <v>0.22469600000000001</v>
      </c>
      <c r="H51" s="1175">
        <v>0.43981999999999999</v>
      </c>
      <c r="I51" s="1395">
        <v>0.17668800000000001</v>
      </c>
      <c r="J51" s="1175">
        <v>1.1063999999999999E-2</v>
      </c>
      <c r="K51" s="1396">
        <v>1.3483999999999999E-2</v>
      </c>
      <c r="L51" s="1175">
        <v>5.5010999999999997E-2</v>
      </c>
      <c r="M51" s="1175">
        <v>3.5630000000000002E-2</v>
      </c>
      <c r="N51" s="1175">
        <v>1.1283E-2</v>
      </c>
      <c r="O51" s="1395">
        <v>3.3700000000000002E-3</v>
      </c>
      <c r="P51" s="1175">
        <v>1.2359999999999999E-3</v>
      </c>
      <c r="Q51" s="1396">
        <v>4.9959999999999996E-3</v>
      </c>
      <c r="R51" s="1176">
        <v>1.8245000000000001E-2</v>
      </c>
      <c r="S51" s="1177">
        <v>2.9454000000000001E-2</v>
      </c>
      <c r="T51" s="1177">
        <v>6.4824000000000007E-2</v>
      </c>
      <c r="U51" s="1176">
        <v>3.2000000000000002E-3</v>
      </c>
      <c r="V51" s="1177">
        <v>2E-3</v>
      </c>
      <c r="W51" s="1391">
        <v>2E-3</v>
      </c>
      <c r="X51" s="1178">
        <v>8.4199999999999998E-4</v>
      </c>
      <c r="Y51" s="1178">
        <v>3.0899999999999998E-4</v>
      </c>
      <c r="Z51" s="1178">
        <v>1.2489999999999999E-3</v>
      </c>
      <c r="AA51" s="1275">
        <v>222.23973799999999</v>
      </c>
      <c r="AB51" s="1276">
        <v>131.52776900000001</v>
      </c>
      <c r="AC51" s="1270">
        <v>175.179855</v>
      </c>
      <c r="AD51" s="1179"/>
    </row>
    <row r="52" spans="1:30" s="1142" customFormat="1" ht="15" customHeight="1" x14ac:dyDescent="0.2">
      <c r="A52" s="1180" t="s">
        <v>816</v>
      </c>
      <c r="B52" s="1180" t="s">
        <v>220</v>
      </c>
      <c r="C52" s="1181" t="s">
        <v>8</v>
      </c>
      <c r="D52" s="1181" t="s">
        <v>153</v>
      </c>
      <c r="E52" s="1182" t="s">
        <v>690</v>
      </c>
      <c r="F52" s="1175">
        <v>1.1595200000000001</v>
      </c>
      <c r="G52" s="1175">
        <v>0.22469600000000001</v>
      </c>
      <c r="H52" s="1175">
        <v>0.43981999999999999</v>
      </c>
      <c r="I52" s="1395">
        <v>0.17668800000000001</v>
      </c>
      <c r="J52" s="1175">
        <v>1.1063999999999999E-2</v>
      </c>
      <c r="K52" s="1396">
        <v>1.3483999999999999E-2</v>
      </c>
      <c r="L52" s="1175">
        <v>5.5010999999999997E-2</v>
      </c>
      <c r="M52" s="1175">
        <v>3.5630000000000002E-2</v>
      </c>
      <c r="N52" s="1175">
        <v>1.1283E-2</v>
      </c>
      <c r="O52" s="1395">
        <v>3.3700000000000002E-3</v>
      </c>
      <c r="P52" s="1175">
        <v>1.2359999999999999E-3</v>
      </c>
      <c r="Q52" s="1396">
        <v>4.9959999999999996E-3</v>
      </c>
      <c r="R52" s="1176">
        <v>8.8109999999999994E-3</v>
      </c>
      <c r="S52" s="1177">
        <v>2.9409999999999999E-2</v>
      </c>
      <c r="T52" s="1177">
        <v>6.4727999999999994E-2</v>
      </c>
      <c r="U52" s="1176">
        <v>3.2000000000000002E-3</v>
      </c>
      <c r="V52" s="1177">
        <v>2E-3</v>
      </c>
      <c r="W52" s="1391">
        <v>2E-3</v>
      </c>
      <c r="X52" s="1178">
        <v>1.1800000000000001E-3</v>
      </c>
      <c r="Y52" s="1178">
        <v>4.3300000000000001E-4</v>
      </c>
      <c r="Z52" s="1178">
        <v>1.7489999999999999E-3</v>
      </c>
      <c r="AA52" s="1275">
        <v>199.02820399999999</v>
      </c>
      <c r="AB52" s="1276">
        <v>117.790526</v>
      </c>
      <c r="AC52" s="1270">
        <v>156.883433</v>
      </c>
      <c r="AD52" s="1179"/>
    </row>
    <row r="53" spans="1:30" s="1142" customFormat="1" ht="15" customHeight="1" x14ac:dyDescent="0.2">
      <c r="A53" s="1180" t="s">
        <v>1132</v>
      </c>
      <c r="B53" s="1180" t="s">
        <v>220</v>
      </c>
      <c r="C53" s="1181" t="s">
        <v>8</v>
      </c>
      <c r="D53" s="1181" t="s">
        <v>1655</v>
      </c>
      <c r="E53" s="1182" t="s">
        <v>1659</v>
      </c>
      <c r="F53" s="1175">
        <v>42.577016</v>
      </c>
      <c r="G53" s="1175">
        <v>16.583023000000001</v>
      </c>
      <c r="H53" s="1175">
        <v>23.184604</v>
      </c>
      <c r="I53" s="1395">
        <v>6.6497830000000002</v>
      </c>
      <c r="J53" s="1175">
        <v>2.609947</v>
      </c>
      <c r="K53" s="1396">
        <v>4.0376700000000003</v>
      </c>
      <c r="L53" s="1175">
        <v>4.1804139999999999</v>
      </c>
      <c r="M53" s="1175">
        <v>3.9572280000000002</v>
      </c>
      <c r="N53" s="1175">
        <v>6.9906889999999997</v>
      </c>
      <c r="O53" s="1395">
        <v>9.5399999999999999E-2</v>
      </c>
      <c r="P53" s="1175">
        <v>6.1631999999999999E-2</v>
      </c>
      <c r="Q53" s="1396">
        <v>1.7978000000000001E-2</v>
      </c>
      <c r="R53" s="1176">
        <v>2E-3</v>
      </c>
      <c r="S53" s="1177">
        <v>2E-3</v>
      </c>
      <c r="T53" s="1177">
        <v>2E-3</v>
      </c>
      <c r="U53" s="1176">
        <v>0</v>
      </c>
      <c r="V53" s="1177">
        <v>0</v>
      </c>
      <c r="W53" s="1391">
        <v>0</v>
      </c>
      <c r="X53" s="1178">
        <v>2.385E-2</v>
      </c>
      <c r="Y53" s="1178">
        <v>1.5408E-2</v>
      </c>
      <c r="Z53" s="1178">
        <v>4.4949999999999999E-3</v>
      </c>
      <c r="AA53" s="1275">
        <v>272.05599699999999</v>
      </c>
      <c r="AB53" s="1276">
        <v>194.51755700000001</v>
      </c>
      <c r="AC53" s="1270">
        <v>168.723679</v>
      </c>
      <c r="AD53" s="1179"/>
    </row>
    <row r="54" spans="1:30" s="1142" customFormat="1" ht="15" customHeight="1" x14ac:dyDescent="0.2">
      <c r="A54" s="1180" t="s">
        <v>809</v>
      </c>
      <c r="B54" s="1180" t="s">
        <v>220</v>
      </c>
      <c r="C54" s="1181" t="s">
        <v>8</v>
      </c>
      <c r="D54" s="1181" t="s">
        <v>1660</v>
      </c>
      <c r="E54" s="1182" t="s">
        <v>810</v>
      </c>
      <c r="F54" s="1175">
        <v>4.7615999999999996</v>
      </c>
      <c r="G54" s="1175">
        <v>10.236219999999999</v>
      </c>
      <c r="H54" s="1175">
        <v>2.2099479999999998</v>
      </c>
      <c r="I54" s="1395">
        <v>0.25259999999999999</v>
      </c>
      <c r="J54" s="1175">
        <v>0.198716</v>
      </c>
      <c r="K54" s="1396">
        <v>8.2433999999999993E-2</v>
      </c>
      <c r="L54" s="1175">
        <v>0.38396000000000002</v>
      </c>
      <c r="M54" s="1175">
        <v>0.78098400000000001</v>
      </c>
      <c r="N54" s="1175">
        <v>0.41520800000000002</v>
      </c>
      <c r="O54" s="1395">
        <v>7.4749999999999999E-3</v>
      </c>
      <c r="P54" s="1175">
        <v>1.155E-3</v>
      </c>
      <c r="Q54" s="1396">
        <v>4.28E-4</v>
      </c>
      <c r="R54" s="1176">
        <v>2E-3</v>
      </c>
      <c r="S54" s="1177">
        <v>2E-3</v>
      </c>
      <c r="T54" s="1177">
        <v>2E-3</v>
      </c>
      <c r="U54" s="1176">
        <v>0</v>
      </c>
      <c r="V54" s="1177">
        <v>0</v>
      </c>
      <c r="W54" s="1391">
        <v>0</v>
      </c>
      <c r="X54" s="1178">
        <v>1.869E-3</v>
      </c>
      <c r="Y54" s="1178">
        <v>2.8899999999999998E-4</v>
      </c>
      <c r="Z54" s="1178">
        <v>1.07E-4</v>
      </c>
      <c r="AA54" s="1275">
        <v>288.22017799999998</v>
      </c>
      <c r="AB54" s="1276">
        <v>140.63523000000001</v>
      </c>
      <c r="AC54" s="1270">
        <v>203.44807499999999</v>
      </c>
      <c r="AD54" s="1179"/>
    </row>
    <row r="55" spans="1:30" s="1142" customFormat="1" ht="15" customHeight="1" x14ac:dyDescent="0.2">
      <c r="A55" s="1180" t="s">
        <v>912</v>
      </c>
      <c r="B55" s="1180" t="s">
        <v>220</v>
      </c>
      <c r="C55" s="1181" t="s">
        <v>176</v>
      </c>
      <c r="D55" s="1181" t="s">
        <v>684</v>
      </c>
      <c r="E55" s="1182" t="s">
        <v>913</v>
      </c>
      <c r="F55" s="1175">
        <v>0.74299599999999999</v>
      </c>
      <c r="G55" s="1175">
        <v>0.391065</v>
      </c>
      <c r="H55" s="1175">
        <v>0.52217999999999998</v>
      </c>
      <c r="I55" s="1395">
        <v>0.22400500000000001</v>
      </c>
      <c r="J55" s="1175">
        <v>3.3355000000000003E-2</v>
      </c>
      <c r="K55" s="1396">
        <v>6.6458000000000003E-2</v>
      </c>
      <c r="L55" s="1175">
        <v>0.12173100000000001</v>
      </c>
      <c r="M55" s="1175">
        <v>9.3811000000000005E-2</v>
      </c>
      <c r="N55" s="1175">
        <v>2.0767999999999998E-2</v>
      </c>
      <c r="O55" s="1395">
        <v>2.8519999999999999E-3</v>
      </c>
      <c r="P55" s="1175">
        <v>1.299E-3</v>
      </c>
      <c r="Q55" s="1396">
        <v>4.9959999999999996E-3</v>
      </c>
      <c r="R55" s="1176">
        <v>1.8245000000000001E-2</v>
      </c>
      <c r="S55" s="1177">
        <v>2.9454000000000001E-2</v>
      </c>
      <c r="T55" s="1177">
        <v>6.4824000000000007E-2</v>
      </c>
      <c r="U55" s="1176">
        <v>3.0000000000000001E-3</v>
      </c>
      <c r="V55" s="1177">
        <v>2E-3</v>
      </c>
      <c r="W55" s="1391">
        <v>2E-3</v>
      </c>
      <c r="X55" s="1178">
        <v>4.28E-4</v>
      </c>
      <c r="Y55" s="1178">
        <v>1.95E-4</v>
      </c>
      <c r="Z55" s="1178">
        <v>7.4899999999999999E-4</v>
      </c>
      <c r="AA55" s="1275">
        <v>172.528166</v>
      </c>
      <c r="AB55" s="1276">
        <v>89.738842000000005</v>
      </c>
      <c r="AC55" s="1270">
        <v>141.36120500000001</v>
      </c>
      <c r="AD55" s="1179"/>
    </row>
    <row r="56" spans="1:30" s="1142" customFormat="1" ht="15" customHeight="1" x14ac:dyDescent="0.2">
      <c r="A56" s="1180" t="s">
        <v>914</v>
      </c>
      <c r="B56" s="1180" t="s">
        <v>220</v>
      </c>
      <c r="C56" s="1181" t="s">
        <v>176</v>
      </c>
      <c r="D56" s="1181" t="s">
        <v>153</v>
      </c>
      <c r="E56" s="1182" t="s">
        <v>690</v>
      </c>
      <c r="F56" s="1175">
        <v>0.74299599999999999</v>
      </c>
      <c r="G56" s="1175">
        <v>0.391065</v>
      </c>
      <c r="H56" s="1175">
        <v>0.50912999999999997</v>
      </c>
      <c r="I56" s="1395">
        <v>0.22400500000000001</v>
      </c>
      <c r="J56" s="1175">
        <v>3.3355000000000003E-2</v>
      </c>
      <c r="K56" s="1396">
        <v>6.5409999999999996E-2</v>
      </c>
      <c r="L56" s="1175">
        <v>0.12173100000000001</v>
      </c>
      <c r="M56" s="1175">
        <v>9.3811000000000005E-2</v>
      </c>
      <c r="N56" s="1175">
        <v>1.8626E-2</v>
      </c>
      <c r="O56" s="1395">
        <v>2.8519999999999999E-3</v>
      </c>
      <c r="P56" s="1175">
        <v>1.299E-3</v>
      </c>
      <c r="Q56" s="1396">
        <v>4.9959999999999996E-3</v>
      </c>
      <c r="R56" s="1176">
        <v>8.8109999999999994E-3</v>
      </c>
      <c r="S56" s="1177">
        <v>2.9409999999999999E-2</v>
      </c>
      <c r="T56" s="1177">
        <v>6.4727999999999994E-2</v>
      </c>
      <c r="U56" s="1176">
        <v>3.0000000000000001E-3</v>
      </c>
      <c r="V56" s="1177">
        <v>2E-3</v>
      </c>
      <c r="W56" s="1391">
        <v>2E-3</v>
      </c>
      <c r="X56" s="1178">
        <v>4.28E-4</v>
      </c>
      <c r="Y56" s="1178">
        <v>1.95E-4</v>
      </c>
      <c r="Z56" s="1178">
        <v>7.4899999999999999E-4</v>
      </c>
      <c r="AA56" s="1275">
        <v>155.83834100000001</v>
      </c>
      <c r="AB56" s="1276">
        <v>81.057792000000006</v>
      </c>
      <c r="AC56" s="1270">
        <v>125.46805500000001</v>
      </c>
      <c r="AD56" s="1179"/>
    </row>
    <row r="57" spans="1:30" s="1142" customFormat="1" ht="15" customHeight="1" x14ac:dyDescent="0.2">
      <c r="A57" s="1180" t="s">
        <v>817</v>
      </c>
      <c r="B57" s="1180" t="s">
        <v>220</v>
      </c>
      <c r="C57" s="1181" t="s">
        <v>49</v>
      </c>
      <c r="D57" s="1181" t="s">
        <v>1661</v>
      </c>
      <c r="E57" s="1182">
        <v>1982</v>
      </c>
      <c r="F57" s="1175">
        <v>2.2064650000000001</v>
      </c>
      <c r="G57" s="1175">
        <v>0.96573600000000004</v>
      </c>
      <c r="H57" s="1175">
        <v>0.97870699999999999</v>
      </c>
      <c r="I57" s="1395">
        <v>1.004365</v>
      </c>
      <c r="J57" s="1175">
        <v>0.644598</v>
      </c>
      <c r="K57" s="1396">
        <v>0.74949900000000003</v>
      </c>
      <c r="L57" s="1175">
        <v>1.731644</v>
      </c>
      <c r="M57" s="1175">
        <v>1.6514070000000001</v>
      </c>
      <c r="N57" s="1175">
        <v>1.4656450000000001</v>
      </c>
      <c r="O57" s="1395">
        <v>1.499233</v>
      </c>
      <c r="P57" s="1175">
        <v>0.74445799999999995</v>
      </c>
      <c r="Q57" s="1396">
        <v>0.24796699999999999</v>
      </c>
      <c r="R57" s="1176">
        <v>1E-3</v>
      </c>
      <c r="S57" s="1177">
        <v>1E-3</v>
      </c>
      <c r="T57" s="1177">
        <v>1E-3</v>
      </c>
      <c r="U57" s="1176">
        <v>0</v>
      </c>
      <c r="V57" s="1177">
        <v>0</v>
      </c>
      <c r="W57" s="1391">
        <v>0</v>
      </c>
      <c r="X57" s="1178">
        <v>0.82457800000000003</v>
      </c>
      <c r="Y57" s="1178">
        <v>0.40945199999999998</v>
      </c>
      <c r="Z57" s="1178">
        <v>0.136382</v>
      </c>
      <c r="AA57" s="1275">
        <v>245.61098200000001</v>
      </c>
      <c r="AB57" s="1276">
        <v>146.83595099999999</v>
      </c>
      <c r="AC57" s="1270">
        <v>145.15106900000001</v>
      </c>
      <c r="AD57" s="1179"/>
    </row>
    <row r="58" spans="1:30" s="1142" customFormat="1" ht="15" customHeight="1" x14ac:dyDescent="0.2">
      <c r="A58" s="1180" t="s">
        <v>861</v>
      </c>
      <c r="B58" s="1180" t="s">
        <v>220</v>
      </c>
      <c r="C58" s="1181" t="s">
        <v>49</v>
      </c>
      <c r="D58" s="1181" t="s">
        <v>1662</v>
      </c>
      <c r="E58" s="1182">
        <v>1982</v>
      </c>
      <c r="F58" s="1175">
        <v>2.6967910000000002</v>
      </c>
      <c r="G58" s="1175">
        <v>1.2071700000000001</v>
      </c>
      <c r="H58" s="1175">
        <v>0.99575199999999997</v>
      </c>
      <c r="I58" s="1395">
        <v>1.2227049999999999</v>
      </c>
      <c r="J58" s="1175">
        <v>0.80574699999999999</v>
      </c>
      <c r="K58" s="1396">
        <v>0.76360499999999998</v>
      </c>
      <c r="L58" s="1175">
        <v>2.1569600000000002</v>
      </c>
      <c r="M58" s="1175">
        <v>2.0642580000000001</v>
      </c>
      <c r="N58" s="1175">
        <v>1.477034</v>
      </c>
      <c r="O58" s="1395">
        <v>1.499233</v>
      </c>
      <c r="P58" s="1175">
        <v>0.74445799999999995</v>
      </c>
      <c r="Q58" s="1396">
        <v>0.249054</v>
      </c>
      <c r="R58" s="1176">
        <v>1E-3</v>
      </c>
      <c r="S58" s="1177">
        <v>1E-3</v>
      </c>
      <c r="T58" s="1177">
        <v>1E-3</v>
      </c>
      <c r="U58" s="1176">
        <v>0</v>
      </c>
      <c r="V58" s="1177">
        <v>0</v>
      </c>
      <c r="W58" s="1391">
        <v>0</v>
      </c>
      <c r="X58" s="1178">
        <v>0.82457800000000003</v>
      </c>
      <c r="Y58" s="1178">
        <v>0.40945199999999998</v>
      </c>
      <c r="Z58" s="1178">
        <v>0.13697999999999999</v>
      </c>
      <c r="AA58" s="1275">
        <v>358.61807599999997</v>
      </c>
      <c r="AB58" s="1276">
        <v>216.57957200000001</v>
      </c>
      <c r="AC58" s="1270">
        <v>213.94118800000001</v>
      </c>
      <c r="AD58" s="1179"/>
    </row>
    <row r="59" spans="1:30" s="1142" customFormat="1" ht="15" customHeight="1" x14ac:dyDescent="0.2">
      <c r="A59" s="1180" t="s">
        <v>818</v>
      </c>
      <c r="B59" s="1180" t="s">
        <v>220</v>
      </c>
      <c r="C59" s="1181" t="s">
        <v>49</v>
      </c>
      <c r="D59" s="1181" t="s">
        <v>1661</v>
      </c>
      <c r="E59" s="1182">
        <v>1983</v>
      </c>
      <c r="F59" s="1175">
        <v>1.996326</v>
      </c>
      <c r="G59" s="1175">
        <v>0.877942</v>
      </c>
      <c r="H59" s="1175">
        <v>0.83889199999999997</v>
      </c>
      <c r="I59" s="1395">
        <v>0.85765999999999998</v>
      </c>
      <c r="J59" s="1175">
        <v>0.56786000000000003</v>
      </c>
      <c r="K59" s="1396">
        <v>0.68136200000000002</v>
      </c>
      <c r="L59" s="1175">
        <v>1.671413</v>
      </c>
      <c r="M59" s="1175">
        <v>1.605955</v>
      </c>
      <c r="N59" s="1175">
        <v>1.5170710000000001</v>
      </c>
      <c r="O59" s="1395">
        <v>1.2625120000000001</v>
      </c>
      <c r="P59" s="1175">
        <v>0.64839899999999995</v>
      </c>
      <c r="Q59" s="1396">
        <v>0.219356</v>
      </c>
      <c r="R59" s="1176">
        <v>1E-3</v>
      </c>
      <c r="S59" s="1177">
        <v>1E-3</v>
      </c>
      <c r="T59" s="1177">
        <v>1E-3</v>
      </c>
      <c r="U59" s="1176">
        <v>0</v>
      </c>
      <c r="V59" s="1177">
        <v>0</v>
      </c>
      <c r="W59" s="1391">
        <v>0</v>
      </c>
      <c r="X59" s="1178">
        <v>0.69438100000000003</v>
      </c>
      <c r="Y59" s="1178">
        <v>0.35661900000000002</v>
      </c>
      <c r="Z59" s="1178">
        <v>0.120646</v>
      </c>
      <c r="AA59" s="1275">
        <v>245.61098200000001</v>
      </c>
      <c r="AB59" s="1276">
        <v>146.83595099999999</v>
      </c>
      <c r="AC59" s="1270">
        <v>145.15106900000001</v>
      </c>
      <c r="AD59" s="1179"/>
    </row>
    <row r="60" spans="1:30" s="1142" customFormat="1" ht="15" customHeight="1" x14ac:dyDescent="0.2">
      <c r="A60" s="1180" t="s">
        <v>862</v>
      </c>
      <c r="B60" s="1180" t="s">
        <v>220</v>
      </c>
      <c r="C60" s="1181" t="s">
        <v>49</v>
      </c>
      <c r="D60" s="1181" t="s">
        <v>1662</v>
      </c>
      <c r="E60" s="1182">
        <v>1983</v>
      </c>
      <c r="F60" s="1175">
        <v>2.439953</v>
      </c>
      <c r="G60" s="1175">
        <v>1.0974269999999999</v>
      </c>
      <c r="H60" s="1175">
        <v>0.85350199999999998</v>
      </c>
      <c r="I60" s="1395">
        <v>1.044108</v>
      </c>
      <c r="J60" s="1175">
        <v>0.70982500000000004</v>
      </c>
      <c r="K60" s="1396">
        <v>0.69418599999999997</v>
      </c>
      <c r="L60" s="1175">
        <v>2.0819359999999998</v>
      </c>
      <c r="M60" s="1175">
        <v>2.007444</v>
      </c>
      <c r="N60" s="1175">
        <v>1.5288600000000001</v>
      </c>
      <c r="O60" s="1395">
        <v>1.2625120000000001</v>
      </c>
      <c r="P60" s="1175">
        <v>0.64839899999999995</v>
      </c>
      <c r="Q60" s="1396">
        <v>0.22031700000000001</v>
      </c>
      <c r="R60" s="1176">
        <v>1E-3</v>
      </c>
      <c r="S60" s="1177">
        <v>1E-3</v>
      </c>
      <c r="T60" s="1177">
        <v>1E-3</v>
      </c>
      <c r="U60" s="1176">
        <v>0</v>
      </c>
      <c r="V60" s="1177">
        <v>0</v>
      </c>
      <c r="W60" s="1391">
        <v>0</v>
      </c>
      <c r="X60" s="1178">
        <v>0.69438100000000003</v>
      </c>
      <c r="Y60" s="1178">
        <v>0.35661900000000002</v>
      </c>
      <c r="Z60" s="1178">
        <v>0.121174</v>
      </c>
      <c r="AA60" s="1275">
        <v>358.61807599999997</v>
      </c>
      <c r="AB60" s="1276">
        <v>216.57957200000001</v>
      </c>
      <c r="AC60" s="1270">
        <v>213.94118800000001</v>
      </c>
      <c r="AD60" s="1179"/>
    </row>
    <row r="61" spans="1:30" s="1142" customFormat="1" ht="15" customHeight="1" x14ac:dyDescent="0.2">
      <c r="A61" s="1180" t="s">
        <v>819</v>
      </c>
      <c r="B61" s="1180" t="s">
        <v>220</v>
      </c>
      <c r="C61" s="1181" t="s">
        <v>49</v>
      </c>
      <c r="D61" s="1181" t="s">
        <v>1661</v>
      </c>
      <c r="E61" s="1182">
        <v>1984</v>
      </c>
      <c r="F61" s="1175">
        <v>1.7861860000000001</v>
      </c>
      <c r="G61" s="1175">
        <v>0.79014799999999996</v>
      </c>
      <c r="H61" s="1175">
        <v>0.83889199999999997</v>
      </c>
      <c r="I61" s="1395">
        <v>0.69967000000000001</v>
      </c>
      <c r="J61" s="1175">
        <v>0.491122</v>
      </c>
      <c r="K61" s="1396">
        <v>0.61322600000000005</v>
      </c>
      <c r="L61" s="1175">
        <v>1.6111819999999999</v>
      </c>
      <c r="M61" s="1175">
        <v>1.5605039999999999</v>
      </c>
      <c r="N61" s="1175">
        <v>1.5599259999999999</v>
      </c>
      <c r="O61" s="1395">
        <v>1.0520929999999999</v>
      </c>
      <c r="P61" s="1175">
        <v>0.57635499999999995</v>
      </c>
      <c r="Q61" s="1396">
        <v>0.18120700000000001</v>
      </c>
      <c r="R61" s="1176">
        <v>1E-3</v>
      </c>
      <c r="S61" s="1177">
        <v>1E-3</v>
      </c>
      <c r="T61" s="1177">
        <v>1E-3</v>
      </c>
      <c r="U61" s="1176">
        <v>0</v>
      </c>
      <c r="V61" s="1177">
        <v>0</v>
      </c>
      <c r="W61" s="1391">
        <v>0</v>
      </c>
      <c r="X61" s="1178">
        <v>0.57865100000000003</v>
      </c>
      <c r="Y61" s="1178">
        <v>0.31699500000000003</v>
      </c>
      <c r="Z61" s="1178">
        <v>9.9664000000000003E-2</v>
      </c>
      <c r="AA61" s="1275">
        <v>245.61098200000001</v>
      </c>
      <c r="AB61" s="1276">
        <v>146.83595099999999</v>
      </c>
      <c r="AC61" s="1270">
        <v>145.15106900000001</v>
      </c>
      <c r="AD61" s="1179"/>
    </row>
    <row r="62" spans="1:30" s="1142" customFormat="1" ht="15" customHeight="1" x14ac:dyDescent="0.2">
      <c r="A62" s="1180" t="s">
        <v>863</v>
      </c>
      <c r="B62" s="1180" t="s">
        <v>220</v>
      </c>
      <c r="C62" s="1181" t="s">
        <v>49</v>
      </c>
      <c r="D62" s="1181" t="s">
        <v>1662</v>
      </c>
      <c r="E62" s="1182">
        <v>1984</v>
      </c>
      <c r="F62" s="1175">
        <v>2.1831160000000001</v>
      </c>
      <c r="G62" s="1175">
        <v>0.98768500000000004</v>
      </c>
      <c r="H62" s="1175">
        <v>0.85350199999999998</v>
      </c>
      <c r="I62" s="1395">
        <v>0.85177199999999997</v>
      </c>
      <c r="J62" s="1175">
        <v>0.61390299999999998</v>
      </c>
      <c r="K62" s="1396">
        <v>0.62476799999999999</v>
      </c>
      <c r="L62" s="1175">
        <v>2.0069110000000001</v>
      </c>
      <c r="M62" s="1175">
        <v>1.9506289999999999</v>
      </c>
      <c r="N62" s="1175">
        <v>1.5720479999999999</v>
      </c>
      <c r="O62" s="1395">
        <v>1.0520929999999999</v>
      </c>
      <c r="P62" s="1175">
        <v>0.57635499999999995</v>
      </c>
      <c r="Q62" s="1396">
        <v>0.182001</v>
      </c>
      <c r="R62" s="1176">
        <v>1E-3</v>
      </c>
      <c r="S62" s="1177">
        <v>1E-3</v>
      </c>
      <c r="T62" s="1177">
        <v>1E-3</v>
      </c>
      <c r="U62" s="1176">
        <v>0</v>
      </c>
      <c r="V62" s="1177">
        <v>0</v>
      </c>
      <c r="W62" s="1391">
        <v>0</v>
      </c>
      <c r="X62" s="1178">
        <v>0.57865100000000003</v>
      </c>
      <c r="Y62" s="1178">
        <v>0.31699500000000003</v>
      </c>
      <c r="Z62" s="1178">
        <v>0.100101</v>
      </c>
      <c r="AA62" s="1275">
        <v>358.61807599999997</v>
      </c>
      <c r="AB62" s="1276">
        <v>216.57957200000001</v>
      </c>
      <c r="AC62" s="1270">
        <v>213.94118800000001</v>
      </c>
      <c r="AD62" s="1179"/>
    </row>
    <row r="63" spans="1:30" s="1142" customFormat="1" ht="15" customHeight="1" x14ac:dyDescent="0.2">
      <c r="A63" s="1180" t="s">
        <v>820</v>
      </c>
      <c r="B63" s="1180" t="s">
        <v>220</v>
      </c>
      <c r="C63" s="1181" t="s">
        <v>49</v>
      </c>
      <c r="D63" s="1181" t="s">
        <v>1661</v>
      </c>
      <c r="E63" s="1182">
        <v>1985</v>
      </c>
      <c r="F63" s="1175">
        <v>1.576047</v>
      </c>
      <c r="G63" s="1175">
        <v>0.70235400000000003</v>
      </c>
      <c r="H63" s="1175">
        <v>0.83889199999999997</v>
      </c>
      <c r="I63" s="1395">
        <v>0.55296500000000004</v>
      </c>
      <c r="J63" s="1175">
        <v>0.41438399999999997</v>
      </c>
      <c r="K63" s="1396">
        <v>0.54508999999999996</v>
      </c>
      <c r="L63" s="1175">
        <v>1.550951</v>
      </c>
      <c r="M63" s="1175">
        <v>1.530203</v>
      </c>
      <c r="N63" s="1175">
        <v>1.602781</v>
      </c>
      <c r="O63" s="1395">
        <v>0.81537199999999999</v>
      </c>
      <c r="P63" s="1175">
        <v>0.480296</v>
      </c>
      <c r="Q63" s="1396">
        <v>0.15259500000000001</v>
      </c>
      <c r="R63" s="1176">
        <v>1E-3</v>
      </c>
      <c r="S63" s="1177">
        <v>1E-3</v>
      </c>
      <c r="T63" s="1177">
        <v>1E-3</v>
      </c>
      <c r="U63" s="1176">
        <v>0</v>
      </c>
      <c r="V63" s="1177">
        <v>0</v>
      </c>
      <c r="W63" s="1391">
        <v>0</v>
      </c>
      <c r="X63" s="1178">
        <v>0.44845499999999999</v>
      </c>
      <c r="Y63" s="1178">
        <v>0.26416299999999998</v>
      </c>
      <c r="Z63" s="1178">
        <v>8.3927000000000002E-2</v>
      </c>
      <c r="AA63" s="1275">
        <v>245.61098200000001</v>
      </c>
      <c r="AB63" s="1276">
        <v>146.83595099999999</v>
      </c>
      <c r="AC63" s="1270">
        <v>145.15106900000001</v>
      </c>
      <c r="AD63" s="1179"/>
    </row>
    <row r="64" spans="1:30" s="1142" customFormat="1" ht="15" customHeight="1" x14ac:dyDescent="0.2">
      <c r="A64" s="1180" t="s">
        <v>864</v>
      </c>
      <c r="B64" s="1180" t="s">
        <v>220</v>
      </c>
      <c r="C64" s="1181" t="s">
        <v>49</v>
      </c>
      <c r="D64" s="1181" t="s">
        <v>1662</v>
      </c>
      <c r="E64" s="1182">
        <v>1985</v>
      </c>
      <c r="F64" s="1175">
        <v>1.9262790000000001</v>
      </c>
      <c r="G64" s="1175">
        <v>0.877942</v>
      </c>
      <c r="H64" s="1175">
        <v>0.85350199999999998</v>
      </c>
      <c r="I64" s="1395">
        <v>0.67317499999999997</v>
      </c>
      <c r="J64" s="1175">
        <v>0.51798</v>
      </c>
      <c r="K64" s="1396">
        <v>0.55534899999999998</v>
      </c>
      <c r="L64" s="1175">
        <v>1.931886</v>
      </c>
      <c r="M64" s="1175">
        <v>1.9127529999999999</v>
      </c>
      <c r="N64" s="1175">
        <v>1.6152359999999999</v>
      </c>
      <c r="O64" s="1395">
        <v>0.81537199999999999</v>
      </c>
      <c r="P64" s="1175">
        <v>0.480296</v>
      </c>
      <c r="Q64" s="1396">
        <v>0.15326400000000001</v>
      </c>
      <c r="R64" s="1176">
        <v>1E-3</v>
      </c>
      <c r="S64" s="1177">
        <v>1E-3</v>
      </c>
      <c r="T64" s="1177">
        <v>1E-3</v>
      </c>
      <c r="U64" s="1176">
        <v>0</v>
      </c>
      <c r="V64" s="1177">
        <v>0</v>
      </c>
      <c r="W64" s="1391">
        <v>0</v>
      </c>
      <c r="X64" s="1178">
        <v>0.44845499999999999</v>
      </c>
      <c r="Y64" s="1178">
        <v>0.26416299999999998</v>
      </c>
      <c r="Z64" s="1178">
        <v>8.4294999999999995E-2</v>
      </c>
      <c r="AA64" s="1275">
        <v>358.61807599999997</v>
      </c>
      <c r="AB64" s="1276">
        <v>216.57957200000001</v>
      </c>
      <c r="AC64" s="1270">
        <v>213.94118800000001</v>
      </c>
      <c r="AD64" s="1179"/>
    </row>
    <row r="65" spans="1:30" s="1142" customFormat="1" ht="15" customHeight="1" x14ac:dyDescent="0.2">
      <c r="A65" s="1180" t="s">
        <v>821</v>
      </c>
      <c r="B65" s="1180" t="s">
        <v>220</v>
      </c>
      <c r="C65" s="1181" t="s">
        <v>49</v>
      </c>
      <c r="D65" s="1181" t="s">
        <v>1661</v>
      </c>
      <c r="E65" s="1182">
        <v>1986</v>
      </c>
      <c r="F65" s="1175">
        <v>1.365907</v>
      </c>
      <c r="G65" s="1175">
        <v>0.61455899999999997</v>
      </c>
      <c r="H65" s="1175">
        <v>0.69907600000000003</v>
      </c>
      <c r="I65" s="1395">
        <v>0.40626000000000001</v>
      </c>
      <c r="J65" s="1175">
        <v>0.337646</v>
      </c>
      <c r="K65" s="1396">
        <v>0.499666</v>
      </c>
      <c r="L65" s="1175">
        <v>1.49072</v>
      </c>
      <c r="M65" s="1175">
        <v>1.4847509999999999</v>
      </c>
      <c r="N65" s="1175">
        <v>1.6456360000000001</v>
      </c>
      <c r="O65" s="1395">
        <v>0.73646500000000004</v>
      </c>
      <c r="P65" s="1175">
        <v>0.43226599999999998</v>
      </c>
      <c r="Q65" s="1396">
        <v>0.15259500000000001</v>
      </c>
      <c r="R65" s="1176">
        <v>1E-3</v>
      </c>
      <c r="S65" s="1177">
        <v>1E-3</v>
      </c>
      <c r="T65" s="1177">
        <v>1E-3</v>
      </c>
      <c r="U65" s="1176">
        <v>0</v>
      </c>
      <c r="V65" s="1177">
        <v>0</v>
      </c>
      <c r="W65" s="1391">
        <v>0</v>
      </c>
      <c r="X65" s="1178">
        <v>0.40505600000000003</v>
      </c>
      <c r="Y65" s="1178">
        <v>0.23774600000000001</v>
      </c>
      <c r="Z65" s="1178">
        <v>8.3927000000000002E-2</v>
      </c>
      <c r="AA65" s="1275">
        <v>245.61098200000001</v>
      </c>
      <c r="AB65" s="1276">
        <v>146.83595099999999</v>
      </c>
      <c r="AC65" s="1270">
        <v>145.15106900000001</v>
      </c>
      <c r="AD65" s="1179"/>
    </row>
    <row r="66" spans="1:30" s="1142" customFormat="1" ht="15" customHeight="1" x14ac:dyDescent="0.2">
      <c r="A66" s="1180" t="s">
        <v>865</v>
      </c>
      <c r="B66" s="1180" t="s">
        <v>220</v>
      </c>
      <c r="C66" s="1181" t="s">
        <v>49</v>
      </c>
      <c r="D66" s="1181" t="s">
        <v>1662</v>
      </c>
      <c r="E66" s="1182">
        <v>1986</v>
      </c>
      <c r="F66" s="1175">
        <v>1.6694420000000001</v>
      </c>
      <c r="G66" s="1175">
        <v>0.76819899999999997</v>
      </c>
      <c r="H66" s="1175">
        <v>0.711252</v>
      </c>
      <c r="I66" s="1395">
        <v>0.49457699999999999</v>
      </c>
      <c r="J66" s="1175">
        <v>0.42205799999999999</v>
      </c>
      <c r="K66" s="1396">
        <v>0.50907000000000002</v>
      </c>
      <c r="L66" s="1175">
        <v>1.856862</v>
      </c>
      <c r="M66" s="1175">
        <v>1.855939</v>
      </c>
      <c r="N66" s="1175">
        <v>1.6584239999999999</v>
      </c>
      <c r="O66" s="1395">
        <v>0.73646500000000004</v>
      </c>
      <c r="P66" s="1175">
        <v>0.43226599999999998</v>
      </c>
      <c r="Q66" s="1396">
        <v>0.15326400000000001</v>
      </c>
      <c r="R66" s="1176">
        <v>1E-3</v>
      </c>
      <c r="S66" s="1177">
        <v>1E-3</v>
      </c>
      <c r="T66" s="1177">
        <v>1E-3</v>
      </c>
      <c r="U66" s="1176">
        <v>0</v>
      </c>
      <c r="V66" s="1177">
        <v>0</v>
      </c>
      <c r="W66" s="1391">
        <v>0</v>
      </c>
      <c r="X66" s="1178">
        <v>0.40505600000000003</v>
      </c>
      <c r="Y66" s="1178">
        <v>0.23774600000000001</v>
      </c>
      <c r="Z66" s="1178">
        <v>8.4294999999999995E-2</v>
      </c>
      <c r="AA66" s="1271">
        <v>358.61807599999997</v>
      </c>
      <c r="AB66" s="1272">
        <v>216.57957200000001</v>
      </c>
      <c r="AC66" s="1273">
        <v>213.94118800000001</v>
      </c>
      <c r="AD66" s="1179"/>
    </row>
    <row r="67" spans="1:30" s="1142" customFormat="1" ht="15" customHeight="1" x14ac:dyDescent="0.2">
      <c r="A67" s="1180" t="s">
        <v>822</v>
      </c>
      <c r="B67" s="1180" t="s">
        <v>220</v>
      </c>
      <c r="C67" s="1181" t="s">
        <v>49</v>
      </c>
      <c r="D67" s="1181" t="s">
        <v>1661</v>
      </c>
      <c r="E67" s="1182">
        <v>1987</v>
      </c>
      <c r="F67" s="1175">
        <v>1.350147</v>
      </c>
      <c r="G67" s="1175">
        <v>0.60577999999999999</v>
      </c>
      <c r="H67" s="1175">
        <v>0.69208499999999995</v>
      </c>
      <c r="I67" s="1395">
        <v>0.40118199999999998</v>
      </c>
      <c r="J67" s="1175">
        <v>0.333042</v>
      </c>
      <c r="K67" s="1396">
        <v>0.47127599999999997</v>
      </c>
      <c r="L67" s="1175">
        <v>1.549445</v>
      </c>
      <c r="M67" s="1175">
        <v>1.54308</v>
      </c>
      <c r="N67" s="1175">
        <v>1.70949</v>
      </c>
      <c r="O67" s="1395">
        <v>0.68386000000000002</v>
      </c>
      <c r="P67" s="1175">
        <v>0.38423600000000002</v>
      </c>
      <c r="Q67" s="1396">
        <v>0.15259500000000001</v>
      </c>
      <c r="R67" s="1176">
        <v>1E-3</v>
      </c>
      <c r="S67" s="1177">
        <v>1E-3</v>
      </c>
      <c r="T67" s="1177">
        <v>1E-3</v>
      </c>
      <c r="U67" s="1176">
        <v>0</v>
      </c>
      <c r="V67" s="1177">
        <v>0</v>
      </c>
      <c r="W67" s="1391">
        <v>0</v>
      </c>
      <c r="X67" s="1178">
        <v>0.37612299999999999</v>
      </c>
      <c r="Y67" s="1178">
        <v>0.21132999999999999</v>
      </c>
      <c r="Z67" s="1178">
        <v>8.3927000000000002E-2</v>
      </c>
      <c r="AA67" s="1275">
        <v>245.61098200000001</v>
      </c>
      <c r="AB67" s="1278">
        <v>146.83595099999999</v>
      </c>
      <c r="AC67" s="1279">
        <v>145.15106900000001</v>
      </c>
      <c r="AD67" s="1174"/>
    </row>
    <row r="68" spans="1:30" s="1142" customFormat="1" ht="15" customHeight="1" x14ac:dyDescent="0.2">
      <c r="A68" s="1180" t="s">
        <v>866</v>
      </c>
      <c r="B68" s="1180" t="s">
        <v>220</v>
      </c>
      <c r="C68" s="1181" t="s">
        <v>49</v>
      </c>
      <c r="D68" s="1181" t="s">
        <v>1662</v>
      </c>
      <c r="E68" s="1182">
        <v>1987</v>
      </c>
      <c r="F68" s="1175">
        <v>1.6501790000000001</v>
      </c>
      <c r="G68" s="1175">
        <v>0.75722500000000004</v>
      </c>
      <c r="H68" s="1175">
        <v>0.70413899999999996</v>
      </c>
      <c r="I68" s="1395">
        <v>0.48839500000000002</v>
      </c>
      <c r="J68" s="1175">
        <v>0.41630299999999998</v>
      </c>
      <c r="K68" s="1396">
        <v>0.48014600000000002</v>
      </c>
      <c r="L68" s="1175">
        <v>1.9300109999999999</v>
      </c>
      <c r="M68" s="1175">
        <v>1.9288510000000001</v>
      </c>
      <c r="N68" s="1175">
        <v>1.722774</v>
      </c>
      <c r="O68" s="1395">
        <v>0.68386000000000002</v>
      </c>
      <c r="P68" s="1175">
        <v>0.38423600000000002</v>
      </c>
      <c r="Q68" s="1396">
        <v>0.15326400000000001</v>
      </c>
      <c r="R68" s="1176">
        <v>1E-3</v>
      </c>
      <c r="S68" s="1177">
        <v>1E-3</v>
      </c>
      <c r="T68" s="1177">
        <v>1E-3</v>
      </c>
      <c r="U68" s="1176">
        <v>0</v>
      </c>
      <c r="V68" s="1177">
        <v>0</v>
      </c>
      <c r="W68" s="1391">
        <v>0</v>
      </c>
      <c r="X68" s="1178">
        <v>0.37612299999999999</v>
      </c>
      <c r="Y68" s="1178">
        <v>0.21132999999999999</v>
      </c>
      <c r="Z68" s="1178">
        <v>8.4294999999999995E-2</v>
      </c>
      <c r="AA68" s="1280">
        <v>358.61807599999997</v>
      </c>
      <c r="AB68" s="1269">
        <v>216.57957200000001</v>
      </c>
      <c r="AC68" s="1274">
        <v>213.94118800000001</v>
      </c>
      <c r="AD68" s="1174"/>
    </row>
    <row r="69" spans="1:30" s="1142" customFormat="1" ht="15" customHeight="1" x14ac:dyDescent="0.2">
      <c r="A69" s="1180" t="s">
        <v>823</v>
      </c>
      <c r="B69" s="1180" t="s">
        <v>220</v>
      </c>
      <c r="C69" s="1181" t="s">
        <v>49</v>
      </c>
      <c r="D69" s="1181" t="s">
        <v>1661</v>
      </c>
      <c r="E69" s="1182">
        <v>1988</v>
      </c>
      <c r="F69" s="1175">
        <v>1.342266</v>
      </c>
      <c r="G69" s="1175">
        <v>0.60138999999999998</v>
      </c>
      <c r="H69" s="1175">
        <v>0.68859000000000004</v>
      </c>
      <c r="I69" s="1395">
        <v>0.39864300000000003</v>
      </c>
      <c r="J69" s="1175">
        <v>0.33073999999999998</v>
      </c>
      <c r="K69" s="1396">
        <v>0.46843699999999999</v>
      </c>
      <c r="L69" s="1175">
        <v>1.5701499999999999</v>
      </c>
      <c r="M69" s="1175">
        <v>1.56467</v>
      </c>
      <c r="N69" s="1175">
        <v>1.7229890000000001</v>
      </c>
      <c r="O69" s="1395">
        <v>0.63125600000000004</v>
      </c>
      <c r="P69" s="1175">
        <v>0.33620699999999998</v>
      </c>
      <c r="Q69" s="1396">
        <v>0.15259500000000001</v>
      </c>
      <c r="R69" s="1176">
        <v>1E-3</v>
      </c>
      <c r="S69" s="1177">
        <v>1E-3</v>
      </c>
      <c r="T69" s="1177">
        <v>1E-3</v>
      </c>
      <c r="U69" s="1176">
        <v>0</v>
      </c>
      <c r="V69" s="1177">
        <v>0</v>
      </c>
      <c r="W69" s="1391">
        <v>0</v>
      </c>
      <c r="X69" s="1178">
        <v>0.34719100000000003</v>
      </c>
      <c r="Y69" s="1178">
        <v>0.184914</v>
      </c>
      <c r="Z69" s="1178">
        <v>8.3927000000000002E-2</v>
      </c>
      <c r="AA69" s="1260">
        <v>245.61098200000001</v>
      </c>
      <c r="AB69" s="1261">
        <v>146.83595099999999</v>
      </c>
      <c r="AC69" s="1262">
        <v>145.15106900000001</v>
      </c>
    </row>
    <row r="70" spans="1:30" s="1142" customFormat="1" ht="15" customHeight="1" x14ac:dyDescent="0.2">
      <c r="A70" s="1180" t="s">
        <v>867</v>
      </c>
      <c r="B70" s="1180" t="s">
        <v>220</v>
      </c>
      <c r="C70" s="1181" t="s">
        <v>49</v>
      </c>
      <c r="D70" s="1181" t="s">
        <v>1662</v>
      </c>
      <c r="E70" s="1182">
        <v>1988</v>
      </c>
      <c r="F70" s="1175">
        <v>1.6405479999999999</v>
      </c>
      <c r="G70" s="1175">
        <v>0.75173800000000002</v>
      </c>
      <c r="H70" s="1175">
        <v>0.70058299999999996</v>
      </c>
      <c r="I70" s="1395">
        <v>0.48530400000000001</v>
      </c>
      <c r="J70" s="1175">
        <v>0.41342499999999999</v>
      </c>
      <c r="K70" s="1396">
        <v>0.47725299999999998</v>
      </c>
      <c r="L70" s="1175">
        <v>1.9558</v>
      </c>
      <c r="M70" s="1175">
        <v>1.955837</v>
      </c>
      <c r="N70" s="1175">
        <v>1.7363789999999999</v>
      </c>
      <c r="O70" s="1395">
        <v>0.63125600000000004</v>
      </c>
      <c r="P70" s="1175">
        <v>0.33620699999999998</v>
      </c>
      <c r="Q70" s="1396">
        <v>0.15326400000000001</v>
      </c>
      <c r="R70" s="1176">
        <v>1E-3</v>
      </c>
      <c r="S70" s="1177">
        <v>1E-3</v>
      </c>
      <c r="T70" s="1177">
        <v>1E-3</v>
      </c>
      <c r="U70" s="1176">
        <v>0</v>
      </c>
      <c r="V70" s="1177">
        <v>0</v>
      </c>
      <c r="W70" s="1391">
        <v>0</v>
      </c>
      <c r="X70" s="1178">
        <v>0.34719100000000003</v>
      </c>
      <c r="Y70" s="1178">
        <v>0.184914</v>
      </c>
      <c r="Z70" s="1178">
        <v>8.4294999999999995E-2</v>
      </c>
      <c r="AA70" s="1260">
        <v>358.61807599999997</v>
      </c>
      <c r="AB70" s="1261">
        <v>216.57957200000001</v>
      </c>
      <c r="AC70" s="1262">
        <v>213.94118800000001</v>
      </c>
    </row>
    <row r="71" spans="1:30" s="1142" customFormat="1" ht="15" customHeight="1" x14ac:dyDescent="0.2">
      <c r="A71" s="1180" t="s">
        <v>824</v>
      </c>
      <c r="B71" s="1180" t="s">
        <v>220</v>
      </c>
      <c r="C71" s="1181" t="s">
        <v>49</v>
      </c>
      <c r="D71" s="1181" t="s">
        <v>1661</v>
      </c>
      <c r="E71" s="1182">
        <v>1989</v>
      </c>
      <c r="F71" s="1175">
        <v>1.3343860000000001</v>
      </c>
      <c r="G71" s="1175">
        <v>0.597001</v>
      </c>
      <c r="H71" s="1175">
        <v>0.68509500000000001</v>
      </c>
      <c r="I71" s="1395">
        <v>0.39610299999999998</v>
      </c>
      <c r="J71" s="1175">
        <v>0.32843800000000001</v>
      </c>
      <c r="K71" s="1396">
        <v>0.46559800000000001</v>
      </c>
      <c r="L71" s="1175">
        <v>1.591607</v>
      </c>
      <c r="M71" s="1175">
        <v>1.5847439999999999</v>
      </c>
      <c r="N71" s="1175">
        <v>1.7433449999999999</v>
      </c>
      <c r="O71" s="1395">
        <v>0.57865100000000003</v>
      </c>
      <c r="P71" s="1175">
        <v>0.31219200000000003</v>
      </c>
      <c r="Q71" s="1396">
        <v>0.15259500000000001</v>
      </c>
      <c r="R71" s="1176">
        <v>1E-3</v>
      </c>
      <c r="S71" s="1177">
        <v>1E-3</v>
      </c>
      <c r="T71" s="1177">
        <v>1E-3</v>
      </c>
      <c r="U71" s="1176">
        <v>0</v>
      </c>
      <c r="V71" s="1177">
        <v>0</v>
      </c>
      <c r="W71" s="1391">
        <v>0</v>
      </c>
      <c r="X71" s="1178">
        <v>0.31825799999999999</v>
      </c>
      <c r="Y71" s="1178">
        <v>0.171706</v>
      </c>
      <c r="Z71" s="1178">
        <v>8.3927000000000002E-2</v>
      </c>
      <c r="AA71" s="1260">
        <v>245.61098200000001</v>
      </c>
      <c r="AB71" s="1261">
        <v>146.83595099999999</v>
      </c>
      <c r="AC71" s="1262">
        <v>145.15106900000001</v>
      </c>
    </row>
    <row r="72" spans="1:30" s="1142" customFormat="1" ht="15" customHeight="1" x14ac:dyDescent="0.2">
      <c r="A72" s="1180" t="s">
        <v>868</v>
      </c>
      <c r="B72" s="1180" t="s">
        <v>220</v>
      </c>
      <c r="C72" s="1181" t="s">
        <v>49</v>
      </c>
      <c r="D72" s="1181" t="s">
        <v>1662</v>
      </c>
      <c r="E72" s="1182">
        <v>1989</v>
      </c>
      <c r="F72" s="1175">
        <v>1.630916</v>
      </c>
      <c r="G72" s="1175">
        <v>0.746251</v>
      </c>
      <c r="H72" s="1175">
        <v>0.69702699999999995</v>
      </c>
      <c r="I72" s="1395">
        <v>0.482213</v>
      </c>
      <c r="J72" s="1175">
        <v>0.410547</v>
      </c>
      <c r="K72" s="1396">
        <v>0.47436099999999998</v>
      </c>
      <c r="L72" s="1175">
        <v>1.9825280000000001</v>
      </c>
      <c r="M72" s="1175">
        <v>1.9809300000000001</v>
      </c>
      <c r="N72" s="1175">
        <v>1.756893</v>
      </c>
      <c r="O72" s="1395">
        <v>0.57865100000000003</v>
      </c>
      <c r="P72" s="1175">
        <v>0.31219200000000003</v>
      </c>
      <c r="Q72" s="1396">
        <v>0.15326400000000001</v>
      </c>
      <c r="R72" s="1176">
        <v>1E-3</v>
      </c>
      <c r="S72" s="1177">
        <v>1E-3</v>
      </c>
      <c r="T72" s="1177">
        <v>1E-3</v>
      </c>
      <c r="U72" s="1176">
        <v>0</v>
      </c>
      <c r="V72" s="1177">
        <v>0</v>
      </c>
      <c r="W72" s="1391">
        <v>0</v>
      </c>
      <c r="X72" s="1178">
        <v>0.31825799999999999</v>
      </c>
      <c r="Y72" s="1178">
        <v>0.171706</v>
      </c>
      <c r="Z72" s="1178">
        <v>8.4294999999999995E-2</v>
      </c>
      <c r="AA72" s="1260">
        <v>358.61807599999997</v>
      </c>
      <c r="AB72" s="1261">
        <v>216.57957200000001</v>
      </c>
      <c r="AC72" s="1262">
        <v>213.94118800000001</v>
      </c>
    </row>
    <row r="73" spans="1:30" s="1142" customFormat="1" ht="15" customHeight="1" x14ac:dyDescent="0.2">
      <c r="A73" s="1180" t="s">
        <v>825</v>
      </c>
      <c r="B73" s="1180" t="s">
        <v>220</v>
      </c>
      <c r="C73" s="1181" t="s">
        <v>49</v>
      </c>
      <c r="D73" s="1181" t="s">
        <v>1661</v>
      </c>
      <c r="E73" s="1182">
        <v>1990</v>
      </c>
      <c r="F73" s="1175">
        <v>1.3343860000000001</v>
      </c>
      <c r="G73" s="1175">
        <v>0.597001</v>
      </c>
      <c r="H73" s="1175">
        <v>0.68509500000000001</v>
      </c>
      <c r="I73" s="1395">
        <v>0.39610299999999998</v>
      </c>
      <c r="J73" s="1175">
        <v>0.32843800000000001</v>
      </c>
      <c r="K73" s="1396">
        <v>0.46559800000000001</v>
      </c>
      <c r="L73" s="1175">
        <v>1.591607</v>
      </c>
      <c r="M73" s="1175">
        <v>1.5847439999999999</v>
      </c>
      <c r="N73" s="1175">
        <v>1.7433449999999999</v>
      </c>
      <c r="O73" s="1395">
        <v>0.57865100000000003</v>
      </c>
      <c r="P73" s="1175">
        <v>0.31219200000000003</v>
      </c>
      <c r="Q73" s="1396">
        <v>0.15259500000000001</v>
      </c>
      <c r="R73" s="1176">
        <v>1E-3</v>
      </c>
      <c r="S73" s="1177">
        <v>1E-3</v>
      </c>
      <c r="T73" s="1177">
        <v>1E-3</v>
      </c>
      <c r="U73" s="1176">
        <v>0</v>
      </c>
      <c r="V73" s="1177">
        <v>0</v>
      </c>
      <c r="W73" s="1391">
        <v>0</v>
      </c>
      <c r="X73" s="1178">
        <v>0.31825799999999999</v>
      </c>
      <c r="Y73" s="1178">
        <v>0.171706</v>
      </c>
      <c r="Z73" s="1178">
        <v>8.3927000000000002E-2</v>
      </c>
      <c r="AA73" s="1260">
        <v>245.61098200000001</v>
      </c>
      <c r="AB73" s="1261">
        <v>146.83595099999999</v>
      </c>
      <c r="AC73" s="1262">
        <v>145.15106900000001</v>
      </c>
    </row>
    <row r="74" spans="1:30" s="1142" customFormat="1" ht="15" customHeight="1" x14ac:dyDescent="0.2">
      <c r="A74" s="1180" t="s">
        <v>869</v>
      </c>
      <c r="B74" s="1180" t="s">
        <v>220</v>
      </c>
      <c r="C74" s="1181" t="s">
        <v>49</v>
      </c>
      <c r="D74" s="1181" t="s">
        <v>1662</v>
      </c>
      <c r="E74" s="1182">
        <v>1990</v>
      </c>
      <c r="F74" s="1175">
        <v>1.630916</v>
      </c>
      <c r="G74" s="1175">
        <v>0.746251</v>
      </c>
      <c r="H74" s="1175">
        <v>0.69702699999999995</v>
      </c>
      <c r="I74" s="1395">
        <v>0.482213</v>
      </c>
      <c r="J74" s="1175">
        <v>0.410547</v>
      </c>
      <c r="K74" s="1396">
        <v>0.47436099999999998</v>
      </c>
      <c r="L74" s="1175">
        <v>1.9825280000000001</v>
      </c>
      <c r="M74" s="1175">
        <v>1.9809300000000001</v>
      </c>
      <c r="N74" s="1175">
        <v>1.756893</v>
      </c>
      <c r="O74" s="1395">
        <v>0.57865100000000003</v>
      </c>
      <c r="P74" s="1175">
        <v>0.31219200000000003</v>
      </c>
      <c r="Q74" s="1396">
        <v>0.15326400000000001</v>
      </c>
      <c r="R74" s="1176">
        <v>1E-3</v>
      </c>
      <c r="S74" s="1177">
        <v>1E-3</v>
      </c>
      <c r="T74" s="1177">
        <v>1E-3</v>
      </c>
      <c r="U74" s="1176">
        <v>0</v>
      </c>
      <c r="V74" s="1177">
        <v>0</v>
      </c>
      <c r="W74" s="1391">
        <v>0</v>
      </c>
      <c r="X74" s="1178">
        <v>0.31825799999999999</v>
      </c>
      <c r="Y74" s="1178">
        <v>0.171706</v>
      </c>
      <c r="Z74" s="1178">
        <v>8.4294999999999995E-2</v>
      </c>
      <c r="AA74" s="1260">
        <v>358.61807599999997</v>
      </c>
      <c r="AB74" s="1261">
        <v>216.57957200000001</v>
      </c>
      <c r="AC74" s="1262">
        <v>213.94118800000001</v>
      </c>
    </row>
    <row r="75" spans="1:30" s="1142" customFormat="1" ht="15" customHeight="1" x14ac:dyDescent="0.2">
      <c r="A75" s="1180" t="s">
        <v>826</v>
      </c>
      <c r="B75" s="1180" t="s">
        <v>220</v>
      </c>
      <c r="C75" s="1181" t="s">
        <v>49</v>
      </c>
      <c r="D75" s="1181" t="s">
        <v>1661</v>
      </c>
      <c r="E75" s="1182">
        <v>1991</v>
      </c>
      <c r="F75" s="1175">
        <v>1.3343860000000001</v>
      </c>
      <c r="G75" s="1175">
        <v>0.597001</v>
      </c>
      <c r="H75" s="1175">
        <v>0.68509500000000001</v>
      </c>
      <c r="I75" s="1395">
        <v>0.39610299999999998</v>
      </c>
      <c r="J75" s="1175">
        <v>0.32843800000000001</v>
      </c>
      <c r="K75" s="1396">
        <v>0.46559800000000001</v>
      </c>
      <c r="L75" s="1175">
        <v>1.591607</v>
      </c>
      <c r="M75" s="1175">
        <v>1.5847439999999999</v>
      </c>
      <c r="N75" s="1175">
        <v>1.7433449999999999</v>
      </c>
      <c r="O75" s="1395">
        <v>0.57865100000000003</v>
      </c>
      <c r="P75" s="1175">
        <v>0.31219200000000003</v>
      </c>
      <c r="Q75" s="1396">
        <v>0.15259500000000001</v>
      </c>
      <c r="R75" s="1176">
        <v>1E-3</v>
      </c>
      <c r="S75" s="1177">
        <v>1E-3</v>
      </c>
      <c r="T75" s="1177">
        <v>1E-3</v>
      </c>
      <c r="U75" s="1176">
        <v>0</v>
      </c>
      <c r="V75" s="1177">
        <v>0</v>
      </c>
      <c r="W75" s="1391">
        <v>0</v>
      </c>
      <c r="X75" s="1178">
        <v>0.31825799999999999</v>
      </c>
      <c r="Y75" s="1178">
        <v>0.171706</v>
      </c>
      <c r="Z75" s="1178">
        <v>8.3927000000000002E-2</v>
      </c>
      <c r="AA75" s="1260">
        <v>245.61098200000001</v>
      </c>
      <c r="AB75" s="1261">
        <v>146.83595099999999</v>
      </c>
      <c r="AC75" s="1262">
        <v>145.15106900000001</v>
      </c>
    </row>
    <row r="76" spans="1:30" s="1142" customFormat="1" ht="15" customHeight="1" x14ac:dyDescent="0.2">
      <c r="A76" s="1180" t="s">
        <v>870</v>
      </c>
      <c r="B76" s="1180" t="s">
        <v>220</v>
      </c>
      <c r="C76" s="1181" t="s">
        <v>49</v>
      </c>
      <c r="D76" s="1181" t="s">
        <v>1662</v>
      </c>
      <c r="E76" s="1182">
        <v>1991</v>
      </c>
      <c r="F76" s="1175">
        <v>1.630916</v>
      </c>
      <c r="G76" s="1175">
        <v>0.746251</v>
      </c>
      <c r="H76" s="1175">
        <v>0.69702699999999995</v>
      </c>
      <c r="I76" s="1395">
        <v>0.482213</v>
      </c>
      <c r="J76" s="1175">
        <v>0.410547</v>
      </c>
      <c r="K76" s="1396">
        <v>0.47436099999999998</v>
      </c>
      <c r="L76" s="1175">
        <v>1.9825280000000001</v>
      </c>
      <c r="M76" s="1175">
        <v>1.9809300000000001</v>
      </c>
      <c r="N76" s="1175">
        <v>1.756893</v>
      </c>
      <c r="O76" s="1395">
        <v>0.57865100000000003</v>
      </c>
      <c r="P76" s="1175">
        <v>0.31219200000000003</v>
      </c>
      <c r="Q76" s="1396">
        <v>0.15326400000000001</v>
      </c>
      <c r="R76" s="1176">
        <v>1E-3</v>
      </c>
      <c r="S76" s="1177">
        <v>1E-3</v>
      </c>
      <c r="T76" s="1177">
        <v>1E-3</v>
      </c>
      <c r="U76" s="1176">
        <v>0</v>
      </c>
      <c r="V76" s="1177">
        <v>0</v>
      </c>
      <c r="W76" s="1391">
        <v>0</v>
      </c>
      <c r="X76" s="1178">
        <v>0.31825799999999999</v>
      </c>
      <c r="Y76" s="1178">
        <v>0.171706</v>
      </c>
      <c r="Z76" s="1178">
        <v>8.4294999999999995E-2</v>
      </c>
      <c r="AA76" s="1260">
        <v>358.61807599999997</v>
      </c>
      <c r="AB76" s="1261">
        <v>216.57957200000001</v>
      </c>
      <c r="AC76" s="1262">
        <v>213.94118800000001</v>
      </c>
    </row>
    <row r="77" spans="1:30" s="1142" customFormat="1" ht="15" customHeight="1" x14ac:dyDescent="0.2">
      <c r="A77" s="1180" t="s">
        <v>827</v>
      </c>
      <c r="B77" s="1180" t="s">
        <v>220</v>
      </c>
      <c r="C77" s="1181" t="s">
        <v>49</v>
      </c>
      <c r="D77" s="1181" t="s">
        <v>1661</v>
      </c>
      <c r="E77" s="1182">
        <v>1992</v>
      </c>
      <c r="F77" s="1175">
        <v>1.3343860000000001</v>
      </c>
      <c r="G77" s="1175">
        <v>0.597001</v>
      </c>
      <c r="H77" s="1175">
        <v>0.68509500000000001</v>
      </c>
      <c r="I77" s="1395">
        <v>0.39610299999999998</v>
      </c>
      <c r="J77" s="1175">
        <v>0.32843800000000001</v>
      </c>
      <c r="K77" s="1396">
        <v>0.46559800000000001</v>
      </c>
      <c r="L77" s="1175">
        <v>1.591607</v>
      </c>
      <c r="M77" s="1175">
        <v>1.5847439999999999</v>
      </c>
      <c r="N77" s="1175">
        <v>1.7433449999999999</v>
      </c>
      <c r="O77" s="1395">
        <v>0.57865100000000003</v>
      </c>
      <c r="P77" s="1175">
        <v>0.31219200000000003</v>
      </c>
      <c r="Q77" s="1396">
        <v>0.15259500000000001</v>
      </c>
      <c r="R77" s="1176">
        <v>1E-3</v>
      </c>
      <c r="S77" s="1177">
        <v>1E-3</v>
      </c>
      <c r="T77" s="1177">
        <v>1E-3</v>
      </c>
      <c r="U77" s="1176">
        <v>0</v>
      </c>
      <c r="V77" s="1177">
        <v>0</v>
      </c>
      <c r="W77" s="1391">
        <v>0</v>
      </c>
      <c r="X77" s="1178">
        <v>0.31825799999999999</v>
      </c>
      <c r="Y77" s="1178">
        <v>0.171706</v>
      </c>
      <c r="Z77" s="1178">
        <v>8.3927000000000002E-2</v>
      </c>
      <c r="AA77" s="1260">
        <v>245.61098200000001</v>
      </c>
      <c r="AB77" s="1261">
        <v>146.83595099999999</v>
      </c>
      <c r="AC77" s="1262">
        <v>145.15106900000001</v>
      </c>
    </row>
    <row r="78" spans="1:30" s="1142" customFormat="1" ht="15" customHeight="1" x14ac:dyDescent="0.2">
      <c r="A78" s="1180" t="s">
        <v>871</v>
      </c>
      <c r="B78" s="1180" t="s">
        <v>220</v>
      </c>
      <c r="C78" s="1181" t="s">
        <v>49</v>
      </c>
      <c r="D78" s="1181" t="s">
        <v>1662</v>
      </c>
      <c r="E78" s="1182">
        <v>1992</v>
      </c>
      <c r="F78" s="1175">
        <v>1.630916</v>
      </c>
      <c r="G78" s="1175">
        <v>0.746251</v>
      </c>
      <c r="H78" s="1175">
        <v>0.69702699999999995</v>
      </c>
      <c r="I78" s="1395">
        <v>0.482213</v>
      </c>
      <c r="J78" s="1175">
        <v>0.410547</v>
      </c>
      <c r="K78" s="1396">
        <v>0.47436099999999998</v>
      </c>
      <c r="L78" s="1175">
        <v>1.9825280000000001</v>
      </c>
      <c r="M78" s="1175">
        <v>1.9809300000000001</v>
      </c>
      <c r="N78" s="1175">
        <v>1.756893</v>
      </c>
      <c r="O78" s="1395">
        <v>0.57865100000000003</v>
      </c>
      <c r="P78" s="1175">
        <v>0.31219200000000003</v>
      </c>
      <c r="Q78" s="1396">
        <v>0.15326400000000001</v>
      </c>
      <c r="R78" s="1176">
        <v>1E-3</v>
      </c>
      <c r="S78" s="1177">
        <v>1E-3</v>
      </c>
      <c r="T78" s="1177">
        <v>1E-3</v>
      </c>
      <c r="U78" s="1176">
        <v>0</v>
      </c>
      <c r="V78" s="1177">
        <v>0</v>
      </c>
      <c r="W78" s="1391">
        <v>0</v>
      </c>
      <c r="X78" s="1178">
        <v>0.31825799999999999</v>
      </c>
      <c r="Y78" s="1178">
        <v>0.171706</v>
      </c>
      <c r="Z78" s="1178">
        <v>8.4294999999999995E-2</v>
      </c>
      <c r="AA78" s="1260">
        <v>358.61807599999997</v>
      </c>
      <c r="AB78" s="1261">
        <v>216.57957200000001</v>
      </c>
      <c r="AC78" s="1262">
        <v>213.94118800000001</v>
      </c>
    </row>
    <row r="79" spans="1:30" s="1142" customFormat="1" ht="15" customHeight="1" x14ac:dyDescent="0.2">
      <c r="A79" s="1180" t="s">
        <v>843</v>
      </c>
      <c r="B79" s="1180" t="s">
        <v>220</v>
      </c>
      <c r="C79" s="1181" t="s">
        <v>49</v>
      </c>
      <c r="D79" s="1181" t="s">
        <v>844</v>
      </c>
      <c r="E79" s="1182" t="s">
        <v>1663</v>
      </c>
      <c r="F79" s="1175">
        <v>0.48733199999999999</v>
      </c>
      <c r="G79" s="1175">
        <v>0.25502999999999998</v>
      </c>
      <c r="H79" s="1175">
        <v>0.166467</v>
      </c>
      <c r="I79" s="1395">
        <v>1.7083999999999998E-2</v>
      </c>
      <c r="J79" s="1175">
        <v>1.1757E-2</v>
      </c>
      <c r="K79" s="1396">
        <v>1.3077E-2</v>
      </c>
      <c r="L79" s="1175">
        <v>0.53442100000000003</v>
      </c>
      <c r="M79" s="1175">
        <v>0.39721899999999999</v>
      </c>
      <c r="N79" s="1175">
        <v>0.40371400000000002</v>
      </c>
      <c r="O79" s="1395">
        <v>1E-3</v>
      </c>
      <c r="P79" s="1175">
        <v>1E-3</v>
      </c>
      <c r="Q79" s="1396">
        <v>2E-3</v>
      </c>
      <c r="R79" s="1176">
        <v>2.7030000000000001E-3</v>
      </c>
      <c r="S79" s="1177">
        <v>2.1559999999999999E-3</v>
      </c>
      <c r="T79" s="1177">
        <v>1.861E-3</v>
      </c>
      <c r="U79" s="1176">
        <v>1.0125E-2</v>
      </c>
      <c r="V79" s="1177">
        <v>4.0000000000000001E-3</v>
      </c>
      <c r="W79" s="1391">
        <v>4.0000000000000001E-3</v>
      </c>
      <c r="X79" s="1178">
        <v>5.0000000000000001E-4</v>
      </c>
      <c r="Y79" s="1178">
        <v>5.0000000000000001E-4</v>
      </c>
      <c r="Z79" s="1178">
        <v>5.0000000000000001E-4</v>
      </c>
      <c r="AA79" s="1260">
        <v>194.77181899999999</v>
      </c>
      <c r="AB79" s="1261">
        <v>145.221902</v>
      </c>
      <c r="AC79" s="1262">
        <v>146.41743299999999</v>
      </c>
    </row>
    <row r="80" spans="1:30" s="1142" customFormat="1" ht="15" customHeight="1" x14ac:dyDescent="0.2">
      <c r="A80" s="1180" t="s">
        <v>859</v>
      </c>
      <c r="B80" s="1180" t="s">
        <v>220</v>
      </c>
      <c r="C80" s="1181" t="s">
        <v>49</v>
      </c>
      <c r="D80" s="1181" t="s">
        <v>860</v>
      </c>
      <c r="E80" s="1182" t="s">
        <v>1664</v>
      </c>
      <c r="F80" s="1175">
        <v>0.48733199999999999</v>
      </c>
      <c r="G80" s="1175">
        <v>0.25502999999999998</v>
      </c>
      <c r="H80" s="1175">
        <v>0.166467</v>
      </c>
      <c r="I80" s="1395">
        <v>1.7083999999999998E-2</v>
      </c>
      <c r="J80" s="1175">
        <v>1.1757E-2</v>
      </c>
      <c r="K80" s="1396">
        <v>1.3077E-2</v>
      </c>
      <c r="L80" s="1175">
        <v>0.37241999999999997</v>
      </c>
      <c r="M80" s="1175">
        <v>0.27264899999999997</v>
      </c>
      <c r="N80" s="1175">
        <v>0.34811199999999998</v>
      </c>
      <c r="O80" s="1395">
        <v>1E-3</v>
      </c>
      <c r="P80" s="1175">
        <v>1E-3</v>
      </c>
      <c r="Q80" s="1396">
        <v>2E-3</v>
      </c>
      <c r="R80" s="1176">
        <v>1.885E-3</v>
      </c>
      <c r="S80" s="1177">
        <v>1.057E-3</v>
      </c>
      <c r="T80" s="1177">
        <v>6.4199999999999999E-4</v>
      </c>
      <c r="U80" s="1176">
        <v>1.0125E-2</v>
      </c>
      <c r="V80" s="1177">
        <v>4.0000000000000001E-3</v>
      </c>
      <c r="W80" s="1391">
        <v>4.0000000000000001E-3</v>
      </c>
      <c r="X80" s="1178">
        <v>5.0000000000000001E-4</v>
      </c>
      <c r="Y80" s="1178">
        <v>5.0000000000000001E-4</v>
      </c>
      <c r="Z80" s="1178">
        <v>5.0000000000000001E-4</v>
      </c>
      <c r="AA80" s="1260">
        <v>194.77181899999999</v>
      </c>
      <c r="AB80" s="1261">
        <v>145.221902</v>
      </c>
      <c r="AC80" s="1262">
        <v>146.41743299999999</v>
      </c>
    </row>
    <row r="81" spans="1:29" s="1142" customFormat="1" ht="15" customHeight="1" x14ac:dyDescent="0.2">
      <c r="A81" s="1180" t="s">
        <v>888</v>
      </c>
      <c r="B81" s="1180" t="s">
        <v>220</v>
      </c>
      <c r="C81" s="1181" t="s">
        <v>49</v>
      </c>
      <c r="D81" s="1181" t="s">
        <v>889</v>
      </c>
      <c r="E81" s="1182" t="s">
        <v>1664</v>
      </c>
      <c r="F81" s="1175">
        <v>0.73099899999999995</v>
      </c>
      <c r="G81" s="1175">
        <v>0.38254500000000002</v>
      </c>
      <c r="H81" s="1175">
        <v>0.24970000000000001</v>
      </c>
      <c r="I81" s="1395">
        <v>2.1526E-2</v>
      </c>
      <c r="J81" s="1175">
        <v>1.4813E-2</v>
      </c>
      <c r="K81" s="1396">
        <v>1.6476999999999999E-2</v>
      </c>
      <c r="L81" s="1175">
        <v>0.470028</v>
      </c>
      <c r="M81" s="1175">
        <v>0.29794799999999999</v>
      </c>
      <c r="N81" s="1175">
        <v>0.29037800000000002</v>
      </c>
      <c r="O81" s="1395">
        <v>1E-3</v>
      </c>
      <c r="P81" s="1175">
        <v>1E-3</v>
      </c>
      <c r="Q81" s="1396">
        <v>2E-3</v>
      </c>
      <c r="R81" s="1176">
        <v>2.8660000000000001E-3</v>
      </c>
      <c r="S81" s="1177">
        <v>2.32E-3</v>
      </c>
      <c r="T81" s="1177">
        <v>3.4749999999999998E-3</v>
      </c>
      <c r="U81" s="1176">
        <v>1.0125E-2</v>
      </c>
      <c r="V81" s="1177">
        <v>4.0000000000000001E-3</v>
      </c>
      <c r="W81" s="1391">
        <v>4.0000000000000001E-3</v>
      </c>
      <c r="X81" s="1178">
        <v>5.0000000000000001E-4</v>
      </c>
      <c r="Y81" s="1178">
        <v>5.0000000000000001E-4</v>
      </c>
      <c r="Z81" s="1178">
        <v>5.0000000000000001E-4</v>
      </c>
      <c r="AA81" s="1260">
        <v>237.80122499999999</v>
      </c>
      <c r="AB81" s="1261">
        <v>197.90947</v>
      </c>
      <c r="AC81" s="1262">
        <v>237.73682500000001</v>
      </c>
    </row>
    <row r="82" spans="1:29" s="1142" customFormat="1" ht="15" customHeight="1" x14ac:dyDescent="0.2">
      <c r="A82" s="1180" t="s">
        <v>1665</v>
      </c>
      <c r="B82" s="1180" t="s">
        <v>220</v>
      </c>
      <c r="C82" s="1181" t="s">
        <v>49</v>
      </c>
      <c r="D82" s="1181" t="s">
        <v>1666</v>
      </c>
      <c r="E82" s="1182" t="s">
        <v>1667</v>
      </c>
      <c r="F82" s="1175">
        <v>0.48733199999999999</v>
      </c>
      <c r="G82" s="1175">
        <v>0.25502999999999998</v>
      </c>
      <c r="H82" s="1175">
        <v>0.166467</v>
      </c>
      <c r="I82" s="1395">
        <v>1.7083999999999998E-2</v>
      </c>
      <c r="J82" s="1175">
        <v>1.1757E-2</v>
      </c>
      <c r="K82" s="1396">
        <v>1.3077E-2</v>
      </c>
      <c r="L82" s="1175">
        <v>0.123014</v>
      </c>
      <c r="M82" s="1175">
        <v>9.1718999999999995E-2</v>
      </c>
      <c r="N82" s="1175">
        <v>9.2474000000000001E-2</v>
      </c>
      <c r="O82" s="1395">
        <v>1E-3</v>
      </c>
      <c r="P82" s="1175">
        <v>1E-3</v>
      </c>
      <c r="Q82" s="1396">
        <v>2E-3</v>
      </c>
      <c r="R82" s="1176">
        <v>3.8954000000000003E-2</v>
      </c>
      <c r="S82" s="1177">
        <v>2.9044E-2</v>
      </c>
      <c r="T82" s="1177">
        <v>2.9284000000000001E-2</v>
      </c>
      <c r="U82" s="1176">
        <v>2.0250000000000001E-2</v>
      </c>
      <c r="V82" s="1177">
        <v>8.0000000000000002E-3</v>
      </c>
      <c r="W82" s="1391">
        <v>8.0000000000000002E-3</v>
      </c>
      <c r="X82" s="1178">
        <v>5.0000000000000001E-4</v>
      </c>
      <c r="Y82" s="1178">
        <v>5.0000000000000001E-4</v>
      </c>
      <c r="Z82" s="1178">
        <v>5.0000000000000001E-4</v>
      </c>
      <c r="AA82" s="1260">
        <v>194.77181899999999</v>
      </c>
      <c r="AB82" s="1261">
        <v>145.221902</v>
      </c>
      <c r="AC82" s="1262">
        <v>146.41743299999999</v>
      </c>
    </row>
    <row r="83" spans="1:29" s="1142" customFormat="1" ht="15" customHeight="1" x14ac:dyDescent="0.2">
      <c r="A83" s="1180" t="s">
        <v>1133</v>
      </c>
      <c r="B83" s="1180" t="s">
        <v>220</v>
      </c>
      <c r="C83" s="1181" t="s">
        <v>49</v>
      </c>
      <c r="D83" s="1181" t="s">
        <v>1668</v>
      </c>
      <c r="E83" s="1182" t="s">
        <v>1667</v>
      </c>
      <c r="F83" s="1175">
        <v>0.48733199999999999</v>
      </c>
      <c r="G83" s="1175">
        <v>0.25502999999999998</v>
      </c>
      <c r="H83" s="1175">
        <v>0.166467</v>
      </c>
      <c r="I83" s="1395">
        <v>1.7083999999999998E-2</v>
      </c>
      <c r="J83" s="1175">
        <v>1.1757E-2</v>
      </c>
      <c r="K83" s="1396">
        <v>1.3077E-2</v>
      </c>
      <c r="L83" s="1175">
        <v>0.123014</v>
      </c>
      <c r="M83" s="1175">
        <v>9.1718999999999995E-2</v>
      </c>
      <c r="N83" s="1175">
        <v>9.2474000000000001E-2</v>
      </c>
      <c r="O83" s="1395">
        <v>1E-3</v>
      </c>
      <c r="P83" s="1175">
        <v>1E-3</v>
      </c>
      <c r="Q83" s="1396">
        <v>2E-3</v>
      </c>
      <c r="R83" s="1176">
        <v>3.8954000000000003E-2</v>
      </c>
      <c r="S83" s="1177">
        <v>2.9044E-2</v>
      </c>
      <c r="T83" s="1177">
        <v>2.9284000000000001E-2</v>
      </c>
      <c r="U83" s="1176">
        <v>2.0250000000000001E-2</v>
      </c>
      <c r="V83" s="1177">
        <v>8.0000000000000002E-3</v>
      </c>
      <c r="W83" s="1391">
        <v>8.0000000000000002E-3</v>
      </c>
      <c r="X83" s="1178">
        <v>5.0000000000000001E-4</v>
      </c>
      <c r="Y83" s="1178">
        <v>5.0000000000000001E-4</v>
      </c>
      <c r="Z83" s="1178">
        <v>5.0000000000000001E-4</v>
      </c>
      <c r="AA83" s="1260">
        <v>194.77181899999999</v>
      </c>
      <c r="AB83" s="1261">
        <v>145.221902</v>
      </c>
      <c r="AC83" s="1262">
        <v>146.41743299999999</v>
      </c>
    </row>
    <row r="84" spans="1:29" s="1142" customFormat="1" ht="15" customHeight="1" x14ac:dyDescent="0.2">
      <c r="A84" s="1180" t="s">
        <v>1134</v>
      </c>
      <c r="B84" s="1180" t="s">
        <v>220</v>
      </c>
      <c r="C84" s="1181" t="s">
        <v>49</v>
      </c>
      <c r="D84" s="1181" t="s">
        <v>1669</v>
      </c>
      <c r="E84" s="1182" t="s">
        <v>1667</v>
      </c>
      <c r="F84" s="1175">
        <v>0.73099899999999995</v>
      </c>
      <c r="G84" s="1175">
        <v>0.38254500000000002</v>
      </c>
      <c r="H84" s="1175">
        <v>0.24970000000000001</v>
      </c>
      <c r="I84" s="1395">
        <v>2.1526E-2</v>
      </c>
      <c r="J84" s="1175">
        <v>1.4813E-2</v>
      </c>
      <c r="K84" s="1396">
        <v>1.6476999999999999E-2</v>
      </c>
      <c r="L84" s="1175">
        <v>0.15165899999999999</v>
      </c>
      <c r="M84" s="1175">
        <v>0.126218</v>
      </c>
      <c r="N84" s="1175">
        <v>0.151618</v>
      </c>
      <c r="O84" s="1395">
        <v>1E-3</v>
      </c>
      <c r="P84" s="1175">
        <v>1E-3</v>
      </c>
      <c r="Q84" s="1396">
        <v>2E-3</v>
      </c>
      <c r="R84" s="1176">
        <v>4.7559999999999998E-2</v>
      </c>
      <c r="S84" s="1177">
        <v>3.9581999999999999E-2</v>
      </c>
      <c r="T84" s="1177">
        <v>4.7546999999999999E-2</v>
      </c>
      <c r="U84" s="1176">
        <v>2.0250000000000001E-2</v>
      </c>
      <c r="V84" s="1177">
        <v>8.0000000000000002E-3</v>
      </c>
      <c r="W84" s="1391">
        <v>8.0000000000000002E-3</v>
      </c>
      <c r="X84" s="1178">
        <v>5.0000000000000001E-4</v>
      </c>
      <c r="Y84" s="1178">
        <v>5.0000000000000001E-4</v>
      </c>
      <c r="Z84" s="1178">
        <v>5.0000000000000001E-4</v>
      </c>
      <c r="AA84" s="1260">
        <v>237.80122499999999</v>
      </c>
      <c r="AB84" s="1261">
        <v>197.90947</v>
      </c>
      <c r="AC84" s="1262">
        <v>237.73682500000001</v>
      </c>
    </row>
    <row r="85" spans="1:29" s="1142" customFormat="1" ht="15" customHeight="1" x14ac:dyDescent="0.2">
      <c r="A85" s="1180" t="s">
        <v>828</v>
      </c>
      <c r="B85" s="1180" t="s">
        <v>220</v>
      </c>
      <c r="C85" s="1181" t="s">
        <v>49</v>
      </c>
      <c r="D85" s="1181" t="s">
        <v>829</v>
      </c>
      <c r="E85" s="1182" t="s">
        <v>727</v>
      </c>
      <c r="F85" s="1175">
        <v>2.8914</v>
      </c>
      <c r="G85" s="1175">
        <v>0.43436000000000002</v>
      </c>
      <c r="H85" s="1175">
        <v>0.49634099999999998</v>
      </c>
      <c r="I85" s="1395">
        <v>0.16352</v>
      </c>
      <c r="J85" s="1175">
        <v>0.11735</v>
      </c>
      <c r="K85" s="1396">
        <v>0.111722</v>
      </c>
      <c r="L85" s="1175">
        <v>0.98268</v>
      </c>
      <c r="M85" s="1175">
        <v>0.68938999999999995</v>
      </c>
      <c r="N85" s="1175">
        <v>1.10093</v>
      </c>
      <c r="O85" s="1395">
        <v>0.20993000000000001</v>
      </c>
      <c r="P85" s="1175">
        <v>0.10319</v>
      </c>
      <c r="Q85" s="1396">
        <v>0.124595</v>
      </c>
      <c r="R85" s="1176">
        <v>1E-3</v>
      </c>
      <c r="S85" s="1177">
        <v>1E-3</v>
      </c>
      <c r="T85" s="1177">
        <v>1E-3</v>
      </c>
      <c r="U85" s="1176">
        <v>2E-3</v>
      </c>
      <c r="V85" s="1177">
        <v>4.0000000000000001E-3</v>
      </c>
      <c r="W85" s="1391">
        <v>4.0000000000000001E-3</v>
      </c>
      <c r="X85" s="1178">
        <v>0.146951</v>
      </c>
      <c r="Y85" s="1178">
        <v>7.2233000000000006E-2</v>
      </c>
      <c r="Z85" s="1178">
        <v>8.7216000000000002E-2</v>
      </c>
      <c r="AA85" s="1260">
        <v>233.09601699999999</v>
      </c>
      <c r="AB85" s="1261">
        <v>139.35400999999999</v>
      </c>
      <c r="AC85" s="1262">
        <v>156.53256200000001</v>
      </c>
    </row>
    <row r="86" spans="1:29" s="1142" customFormat="1" ht="15" customHeight="1" x14ac:dyDescent="0.2">
      <c r="A86" s="1180" t="s">
        <v>845</v>
      </c>
      <c r="B86" s="1180" t="s">
        <v>220</v>
      </c>
      <c r="C86" s="1181" t="s">
        <v>49</v>
      </c>
      <c r="D86" s="1181" t="s">
        <v>846</v>
      </c>
      <c r="E86" s="1182" t="s">
        <v>727</v>
      </c>
      <c r="F86" s="1175">
        <v>2.8914</v>
      </c>
      <c r="G86" s="1175">
        <v>0.43436000000000002</v>
      </c>
      <c r="H86" s="1175">
        <v>0.49634099999999998</v>
      </c>
      <c r="I86" s="1395">
        <v>0.16352</v>
      </c>
      <c r="J86" s="1175">
        <v>0.11735</v>
      </c>
      <c r="K86" s="1396">
        <v>0.111722</v>
      </c>
      <c r="L86" s="1175">
        <v>0.98268</v>
      </c>
      <c r="M86" s="1175">
        <v>0.68938999999999995</v>
      </c>
      <c r="N86" s="1175">
        <v>1.10093</v>
      </c>
      <c r="O86" s="1395">
        <v>0.20993000000000001</v>
      </c>
      <c r="P86" s="1175">
        <v>0.10319</v>
      </c>
      <c r="Q86" s="1396">
        <v>0.124595</v>
      </c>
      <c r="R86" s="1176">
        <v>1E-3</v>
      </c>
      <c r="S86" s="1177">
        <v>1E-3</v>
      </c>
      <c r="T86" s="1177">
        <v>1E-3</v>
      </c>
      <c r="U86" s="1176">
        <v>2E-3</v>
      </c>
      <c r="V86" s="1177">
        <v>4.0000000000000001E-3</v>
      </c>
      <c r="W86" s="1391">
        <v>4.0000000000000001E-3</v>
      </c>
      <c r="X86" s="1178">
        <v>0.146951</v>
      </c>
      <c r="Y86" s="1178">
        <v>7.2233000000000006E-2</v>
      </c>
      <c r="Z86" s="1178">
        <v>8.7216000000000002E-2</v>
      </c>
      <c r="AA86" s="1260">
        <v>233.09601699999999</v>
      </c>
      <c r="AB86" s="1261">
        <v>139.35400999999999</v>
      </c>
      <c r="AC86" s="1262">
        <v>156.53256200000001</v>
      </c>
    </row>
    <row r="87" spans="1:29" s="1142" customFormat="1" ht="15" customHeight="1" x14ac:dyDescent="0.2">
      <c r="A87" s="1180" t="s">
        <v>872</v>
      </c>
      <c r="B87" s="1180" t="s">
        <v>220</v>
      </c>
      <c r="C87" s="1181" t="s">
        <v>49</v>
      </c>
      <c r="D87" s="1181" t="s">
        <v>873</v>
      </c>
      <c r="E87" s="1182" t="s">
        <v>727</v>
      </c>
      <c r="F87" s="1175">
        <v>3.7761999999999998</v>
      </c>
      <c r="G87" s="1175">
        <v>0.57694999999999996</v>
      </c>
      <c r="H87" s="1175">
        <v>0.65976199999999996</v>
      </c>
      <c r="I87" s="1395">
        <v>0.18831999999999999</v>
      </c>
      <c r="J87" s="1175">
        <v>0.14216000000000001</v>
      </c>
      <c r="K87" s="1396">
        <v>0.13533200000000001</v>
      </c>
      <c r="L87" s="1175">
        <v>1.204</v>
      </c>
      <c r="M87" s="1175">
        <v>0.83748</v>
      </c>
      <c r="N87" s="1175">
        <v>1.3421909999999999</v>
      </c>
      <c r="O87" s="1395">
        <v>0.26174999999999998</v>
      </c>
      <c r="P87" s="1175">
        <v>0.13528999999999999</v>
      </c>
      <c r="Q87" s="1396">
        <v>0.164744</v>
      </c>
      <c r="R87" s="1176">
        <v>1E-3</v>
      </c>
      <c r="S87" s="1177">
        <v>1E-3</v>
      </c>
      <c r="T87" s="1177">
        <v>1E-3</v>
      </c>
      <c r="U87" s="1176">
        <v>2E-3</v>
      </c>
      <c r="V87" s="1177">
        <v>4.0000000000000001E-3</v>
      </c>
      <c r="W87" s="1391">
        <v>4.0000000000000001E-3</v>
      </c>
      <c r="X87" s="1178">
        <v>0.183225</v>
      </c>
      <c r="Y87" s="1178">
        <v>9.4702999999999996E-2</v>
      </c>
      <c r="Z87" s="1178">
        <v>0.11532100000000001</v>
      </c>
      <c r="AA87" s="1260">
        <v>340.251893</v>
      </c>
      <c r="AB87" s="1261">
        <v>205.48771600000001</v>
      </c>
      <c r="AC87" s="1262">
        <v>230.73093499999999</v>
      </c>
    </row>
    <row r="88" spans="1:29" s="1142" customFormat="1" ht="15" customHeight="1" x14ac:dyDescent="0.2">
      <c r="A88" s="1180" t="s">
        <v>830</v>
      </c>
      <c r="B88" s="1180" t="s">
        <v>220</v>
      </c>
      <c r="C88" s="1181" t="s">
        <v>49</v>
      </c>
      <c r="D88" s="1181" t="s">
        <v>831</v>
      </c>
      <c r="E88" s="1182" t="s">
        <v>676</v>
      </c>
      <c r="F88" s="1175">
        <v>0.77148000000000005</v>
      </c>
      <c r="G88" s="1175">
        <v>0.116796</v>
      </c>
      <c r="H88" s="1175">
        <v>0.12800400000000001</v>
      </c>
      <c r="I88" s="1395">
        <v>0.15451000000000001</v>
      </c>
      <c r="J88" s="1175">
        <v>6.1823999999999997E-2</v>
      </c>
      <c r="K88" s="1396">
        <v>3.7158999999999998E-2</v>
      </c>
      <c r="L88" s="1175">
        <v>1.2208000000000001</v>
      </c>
      <c r="M88" s="1175">
        <v>0.66463499999999998</v>
      </c>
      <c r="N88" s="1175">
        <v>0.94365299999999996</v>
      </c>
      <c r="O88" s="1395">
        <v>0.13100999999999999</v>
      </c>
      <c r="P88" s="1175">
        <v>6.9611000000000006E-2</v>
      </c>
      <c r="Q88" s="1396">
        <v>0.13422899999999999</v>
      </c>
      <c r="R88" s="1176">
        <v>3.0000000000000001E-3</v>
      </c>
      <c r="S88" s="1177">
        <v>3.0000000000000001E-3</v>
      </c>
      <c r="T88" s="1177">
        <v>3.0000000000000001E-3</v>
      </c>
      <c r="U88" s="1176">
        <v>4.2249999999999996E-3</v>
      </c>
      <c r="V88" s="1177">
        <v>6.0000000000000001E-3</v>
      </c>
      <c r="W88" s="1391">
        <v>6.0000000000000001E-3</v>
      </c>
      <c r="X88" s="1178">
        <v>0.104808</v>
      </c>
      <c r="Y88" s="1178">
        <v>5.5689000000000002E-2</v>
      </c>
      <c r="Z88" s="1178">
        <v>0.10738300000000001</v>
      </c>
      <c r="AA88" s="1260">
        <v>216.30048500000001</v>
      </c>
      <c r="AB88" s="1261">
        <v>122.771428</v>
      </c>
      <c r="AC88" s="1262">
        <v>173.45696100000001</v>
      </c>
    </row>
    <row r="89" spans="1:29" s="1142" customFormat="1" ht="15" customHeight="1" x14ac:dyDescent="0.2">
      <c r="A89" s="1180" t="s">
        <v>847</v>
      </c>
      <c r="B89" s="1180" t="s">
        <v>220</v>
      </c>
      <c r="C89" s="1181" t="s">
        <v>49</v>
      </c>
      <c r="D89" s="1181" t="s">
        <v>848</v>
      </c>
      <c r="E89" s="1182" t="s">
        <v>676</v>
      </c>
      <c r="F89" s="1175">
        <v>0.77148000000000005</v>
      </c>
      <c r="G89" s="1175">
        <v>0.116796</v>
      </c>
      <c r="H89" s="1175">
        <v>0.12800400000000001</v>
      </c>
      <c r="I89" s="1395">
        <v>0.15451000000000001</v>
      </c>
      <c r="J89" s="1175">
        <v>6.1823999999999997E-2</v>
      </c>
      <c r="K89" s="1396">
        <v>3.7158999999999998E-2</v>
      </c>
      <c r="L89" s="1175">
        <v>1.2208000000000001</v>
      </c>
      <c r="M89" s="1175">
        <v>0.66463499999999998</v>
      </c>
      <c r="N89" s="1175">
        <v>0.94365299999999996</v>
      </c>
      <c r="O89" s="1395">
        <v>0.13100999999999999</v>
      </c>
      <c r="P89" s="1175">
        <v>6.9611000000000006E-2</v>
      </c>
      <c r="Q89" s="1396">
        <v>0.13422899999999999</v>
      </c>
      <c r="R89" s="1176">
        <v>3.0000000000000001E-3</v>
      </c>
      <c r="S89" s="1177">
        <v>3.0000000000000001E-3</v>
      </c>
      <c r="T89" s="1177">
        <v>3.0000000000000001E-3</v>
      </c>
      <c r="U89" s="1176">
        <v>4.2249999999999996E-3</v>
      </c>
      <c r="V89" s="1177">
        <v>6.0000000000000001E-3</v>
      </c>
      <c r="W89" s="1391">
        <v>6.0000000000000001E-3</v>
      </c>
      <c r="X89" s="1178">
        <v>0.104808</v>
      </c>
      <c r="Y89" s="1178">
        <v>5.5689000000000002E-2</v>
      </c>
      <c r="Z89" s="1178">
        <v>0.10738300000000001</v>
      </c>
      <c r="AA89" s="1260">
        <v>216.30048500000001</v>
      </c>
      <c r="AB89" s="1261">
        <v>122.771428</v>
      </c>
      <c r="AC89" s="1262">
        <v>173.45696100000001</v>
      </c>
    </row>
    <row r="90" spans="1:29" s="1142" customFormat="1" ht="15" customHeight="1" x14ac:dyDescent="0.2">
      <c r="A90" s="1180" t="s">
        <v>874</v>
      </c>
      <c r="B90" s="1180" t="s">
        <v>220</v>
      </c>
      <c r="C90" s="1181" t="s">
        <v>49</v>
      </c>
      <c r="D90" s="1181" t="s">
        <v>875</v>
      </c>
      <c r="E90" s="1182" t="s">
        <v>676</v>
      </c>
      <c r="F90" s="1175">
        <v>0.89939499999999994</v>
      </c>
      <c r="G90" s="1175">
        <v>0.139297</v>
      </c>
      <c r="H90" s="1175">
        <v>0.15273700000000001</v>
      </c>
      <c r="I90" s="1395">
        <v>0.18112500000000001</v>
      </c>
      <c r="J90" s="1175">
        <v>7.4758000000000005E-2</v>
      </c>
      <c r="K90" s="1396">
        <v>4.4956999999999997E-2</v>
      </c>
      <c r="L90" s="1175">
        <v>1.4708000000000001</v>
      </c>
      <c r="M90" s="1175">
        <v>0.80882500000000002</v>
      </c>
      <c r="N90" s="1175">
        <v>1.126549</v>
      </c>
      <c r="O90" s="1395">
        <v>0.17843999999999999</v>
      </c>
      <c r="P90" s="1175">
        <v>9.8796999999999996E-2</v>
      </c>
      <c r="Q90" s="1396">
        <v>0.19032199999999999</v>
      </c>
      <c r="R90" s="1176">
        <v>3.0000000000000001E-3</v>
      </c>
      <c r="S90" s="1177">
        <v>3.0000000000000001E-3</v>
      </c>
      <c r="T90" s="1177">
        <v>3.0000000000000001E-3</v>
      </c>
      <c r="U90" s="1176">
        <v>4.2249999999999996E-3</v>
      </c>
      <c r="V90" s="1177">
        <v>6.0000000000000001E-3</v>
      </c>
      <c r="W90" s="1391">
        <v>6.0000000000000001E-3</v>
      </c>
      <c r="X90" s="1178">
        <v>0.14275199999999999</v>
      </c>
      <c r="Y90" s="1178">
        <v>7.9037999999999997E-2</v>
      </c>
      <c r="Z90" s="1178">
        <v>0.152258</v>
      </c>
      <c r="AA90" s="1260">
        <v>303.273368</v>
      </c>
      <c r="AB90" s="1261">
        <v>174.007261</v>
      </c>
      <c r="AC90" s="1262">
        <v>266.79312800000002</v>
      </c>
    </row>
    <row r="91" spans="1:29" s="1142" customFormat="1" ht="15" customHeight="1" x14ac:dyDescent="0.2">
      <c r="A91" s="1180" t="s">
        <v>832</v>
      </c>
      <c r="B91" s="1180" t="s">
        <v>220</v>
      </c>
      <c r="C91" s="1181" t="s">
        <v>49</v>
      </c>
      <c r="D91" s="1181" t="s">
        <v>833</v>
      </c>
      <c r="E91" s="1182" t="s">
        <v>679</v>
      </c>
      <c r="F91" s="1175">
        <v>0.40117999999999998</v>
      </c>
      <c r="G91" s="1175">
        <v>2.2655000000000002E-2</v>
      </c>
      <c r="H91" s="1175">
        <v>5.4822000000000003E-2</v>
      </c>
      <c r="I91" s="1395">
        <v>3.1759000000000003E-2</v>
      </c>
      <c r="J91" s="1175">
        <v>7.7349999999999997E-3</v>
      </c>
      <c r="K91" s="1396">
        <v>1.4702E-2</v>
      </c>
      <c r="L91" s="1175">
        <v>1.0350600000000001</v>
      </c>
      <c r="M91" s="1175">
        <v>0.71381700000000003</v>
      </c>
      <c r="N91" s="1175">
        <v>0.912574</v>
      </c>
      <c r="O91" s="1395">
        <v>4.3980999999999999E-2</v>
      </c>
      <c r="P91" s="1175">
        <v>3.5992999999999997E-2</v>
      </c>
      <c r="Q91" s="1396">
        <v>7.2864999999999999E-2</v>
      </c>
      <c r="R91" s="1176">
        <v>3.0000000000000001E-3</v>
      </c>
      <c r="S91" s="1177">
        <v>3.0000000000000001E-3</v>
      </c>
      <c r="T91" s="1177">
        <v>3.0000000000000001E-3</v>
      </c>
      <c r="U91" s="1176">
        <v>1.0125E-2</v>
      </c>
      <c r="V91" s="1177">
        <v>4.0000000000000001E-3</v>
      </c>
      <c r="W91" s="1391">
        <v>4.0000000000000001E-3</v>
      </c>
      <c r="X91" s="1178">
        <v>3.7384000000000001E-2</v>
      </c>
      <c r="Y91" s="1178">
        <v>3.0594E-2</v>
      </c>
      <c r="Z91" s="1178">
        <v>6.1934999999999997E-2</v>
      </c>
      <c r="AA91" s="1260">
        <v>199.54469800000001</v>
      </c>
      <c r="AB91" s="1261">
        <v>123.40183399999999</v>
      </c>
      <c r="AC91" s="1262">
        <v>177.11003099999999</v>
      </c>
    </row>
    <row r="92" spans="1:29" s="1142" customFormat="1" ht="15" customHeight="1" x14ac:dyDescent="0.2">
      <c r="A92" s="1180" t="s">
        <v>834</v>
      </c>
      <c r="B92" s="1180" t="s">
        <v>220</v>
      </c>
      <c r="C92" s="1181" t="s">
        <v>49</v>
      </c>
      <c r="D92" s="1181" t="s">
        <v>835</v>
      </c>
      <c r="E92" s="1182" t="s">
        <v>679</v>
      </c>
      <c r="F92" s="1175">
        <v>0.40117999999999998</v>
      </c>
      <c r="G92" s="1175">
        <v>2.2655000000000002E-2</v>
      </c>
      <c r="H92" s="1175">
        <v>5.4822000000000003E-2</v>
      </c>
      <c r="I92" s="1395">
        <v>3.1759000000000003E-2</v>
      </c>
      <c r="J92" s="1175">
        <v>7.7349999999999997E-3</v>
      </c>
      <c r="K92" s="1396">
        <v>1.4702E-2</v>
      </c>
      <c r="L92" s="1175">
        <v>1.0350600000000001</v>
      </c>
      <c r="M92" s="1175">
        <v>0.71381700000000003</v>
      </c>
      <c r="N92" s="1175">
        <v>0.912574</v>
      </c>
      <c r="O92" s="1395">
        <v>2.8587000000000001E-2</v>
      </c>
      <c r="P92" s="1175">
        <v>2.3394999999999999E-2</v>
      </c>
      <c r="Q92" s="1396">
        <v>4.7362000000000001E-2</v>
      </c>
      <c r="R92" s="1176">
        <v>3.0000000000000001E-3</v>
      </c>
      <c r="S92" s="1177">
        <v>3.0000000000000001E-3</v>
      </c>
      <c r="T92" s="1177">
        <v>3.0000000000000001E-3</v>
      </c>
      <c r="U92" s="1176">
        <v>1.0125E-2</v>
      </c>
      <c r="V92" s="1177">
        <v>4.0000000000000001E-3</v>
      </c>
      <c r="W92" s="1391">
        <v>4.0000000000000001E-3</v>
      </c>
      <c r="X92" s="1178">
        <v>2.2429999999999999E-2</v>
      </c>
      <c r="Y92" s="1178">
        <v>1.8356000000000001E-2</v>
      </c>
      <c r="Z92" s="1178">
        <v>3.7161E-2</v>
      </c>
      <c r="AA92" s="1260">
        <v>199.54469800000001</v>
      </c>
      <c r="AB92" s="1261">
        <v>123.40183399999999</v>
      </c>
      <c r="AC92" s="1262">
        <v>177.11003099999999</v>
      </c>
    </row>
    <row r="93" spans="1:29" s="1142" customFormat="1" ht="15" customHeight="1" x14ac:dyDescent="0.2">
      <c r="A93" s="1180" t="s">
        <v>849</v>
      </c>
      <c r="B93" s="1180" t="s">
        <v>220</v>
      </c>
      <c r="C93" s="1181" t="s">
        <v>49</v>
      </c>
      <c r="D93" s="1181" t="s">
        <v>850</v>
      </c>
      <c r="E93" s="1182" t="s">
        <v>679</v>
      </c>
      <c r="F93" s="1175">
        <v>0.40117999999999998</v>
      </c>
      <c r="G93" s="1175">
        <v>2.2655000000000002E-2</v>
      </c>
      <c r="H93" s="1175">
        <v>5.4822000000000003E-2</v>
      </c>
      <c r="I93" s="1395">
        <v>3.1759000000000003E-2</v>
      </c>
      <c r="J93" s="1175">
        <v>7.7349999999999997E-3</v>
      </c>
      <c r="K93" s="1396">
        <v>1.4702E-2</v>
      </c>
      <c r="L93" s="1175">
        <v>1.0350600000000001</v>
      </c>
      <c r="M93" s="1175">
        <v>0.71381700000000003</v>
      </c>
      <c r="N93" s="1175">
        <v>0.912574</v>
      </c>
      <c r="O93" s="1395">
        <v>4.3980999999999999E-2</v>
      </c>
      <c r="P93" s="1175">
        <v>3.5992999999999997E-2</v>
      </c>
      <c r="Q93" s="1396">
        <v>7.2864999999999999E-2</v>
      </c>
      <c r="R93" s="1176">
        <v>3.0000000000000001E-3</v>
      </c>
      <c r="S93" s="1177">
        <v>3.0000000000000001E-3</v>
      </c>
      <c r="T93" s="1177">
        <v>3.0000000000000001E-3</v>
      </c>
      <c r="U93" s="1176">
        <v>1.0125E-2</v>
      </c>
      <c r="V93" s="1177">
        <v>4.0000000000000001E-3</v>
      </c>
      <c r="W93" s="1391">
        <v>4.0000000000000001E-3</v>
      </c>
      <c r="X93" s="1178">
        <v>3.7384000000000001E-2</v>
      </c>
      <c r="Y93" s="1178">
        <v>3.0594E-2</v>
      </c>
      <c r="Z93" s="1178">
        <v>6.1934999999999997E-2</v>
      </c>
      <c r="AA93" s="1260">
        <v>199.54469800000001</v>
      </c>
      <c r="AB93" s="1261">
        <v>123.40183399999999</v>
      </c>
      <c r="AC93" s="1262">
        <v>177.11003099999999</v>
      </c>
    </row>
    <row r="94" spans="1:29" s="1142" customFormat="1" ht="15" customHeight="1" x14ac:dyDescent="0.2">
      <c r="A94" s="1180" t="s">
        <v>851</v>
      </c>
      <c r="B94" s="1180" t="s">
        <v>220</v>
      </c>
      <c r="C94" s="1181" t="s">
        <v>49</v>
      </c>
      <c r="D94" s="1181" t="s">
        <v>852</v>
      </c>
      <c r="E94" s="1182" t="s">
        <v>679</v>
      </c>
      <c r="F94" s="1175">
        <v>0.40117999999999998</v>
      </c>
      <c r="G94" s="1175">
        <v>2.2655000000000002E-2</v>
      </c>
      <c r="H94" s="1175">
        <v>5.4822000000000003E-2</v>
      </c>
      <c r="I94" s="1395">
        <v>3.1759000000000003E-2</v>
      </c>
      <c r="J94" s="1175">
        <v>7.7349999999999997E-3</v>
      </c>
      <c r="K94" s="1396">
        <v>1.4702E-2</v>
      </c>
      <c r="L94" s="1175">
        <v>1.0350600000000001</v>
      </c>
      <c r="M94" s="1175">
        <v>0.71381700000000003</v>
      </c>
      <c r="N94" s="1175">
        <v>0.912574</v>
      </c>
      <c r="O94" s="1395">
        <v>2.8587000000000001E-2</v>
      </c>
      <c r="P94" s="1175">
        <v>2.3394999999999999E-2</v>
      </c>
      <c r="Q94" s="1396">
        <v>4.7362000000000001E-2</v>
      </c>
      <c r="R94" s="1176">
        <v>3.0000000000000001E-3</v>
      </c>
      <c r="S94" s="1177">
        <v>3.0000000000000001E-3</v>
      </c>
      <c r="T94" s="1177">
        <v>3.0000000000000001E-3</v>
      </c>
      <c r="U94" s="1176">
        <v>1.0125E-2</v>
      </c>
      <c r="V94" s="1177">
        <v>4.0000000000000001E-3</v>
      </c>
      <c r="W94" s="1391">
        <v>4.0000000000000001E-3</v>
      </c>
      <c r="X94" s="1178">
        <v>2.2429999999999999E-2</v>
      </c>
      <c r="Y94" s="1178">
        <v>1.8356000000000001E-2</v>
      </c>
      <c r="Z94" s="1178">
        <v>3.7161E-2</v>
      </c>
      <c r="AA94" s="1260">
        <v>199.54469800000001</v>
      </c>
      <c r="AB94" s="1261">
        <v>123.40183399999999</v>
      </c>
      <c r="AC94" s="1262">
        <v>177.11003099999999</v>
      </c>
    </row>
    <row r="95" spans="1:29" s="1142" customFormat="1" ht="15" customHeight="1" x14ac:dyDescent="0.2">
      <c r="A95" s="1180" t="s">
        <v>876</v>
      </c>
      <c r="B95" s="1180" t="s">
        <v>220</v>
      </c>
      <c r="C95" s="1181" t="s">
        <v>49</v>
      </c>
      <c r="D95" s="1181" t="s">
        <v>877</v>
      </c>
      <c r="E95" s="1182" t="s">
        <v>679</v>
      </c>
      <c r="F95" s="1175">
        <v>0.44721</v>
      </c>
      <c r="G95" s="1175">
        <v>2.5930000000000002E-2</v>
      </c>
      <c r="H95" s="1175">
        <v>6.4161999999999997E-2</v>
      </c>
      <c r="I95" s="1395">
        <v>3.4819000000000003E-2</v>
      </c>
      <c r="J95" s="1175">
        <v>8.7910000000000002E-3</v>
      </c>
      <c r="K95" s="1396">
        <v>1.6754000000000002E-2</v>
      </c>
      <c r="L95" s="1175">
        <v>1.2420720000000001</v>
      </c>
      <c r="M95" s="1175">
        <v>0.85658000000000001</v>
      </c>
      <c r="N95" s="1175">
        <v>1.0950880000000001</v>
      </c>
      <c r="O95" s="1395">
        <v>6.2829999999999997E-2</v>
      </c>
      <c r="P95" s="1175">
        <v>5.1417999999999998E-2</v>
      </c>
      <c r="Q95" s="1396">
        <v>0.104092</v>
      </c>
      <c r="R95" s="1176">
        <v>3.0000000000000001E-3</v>
      </c>
      <c r="S95" s="1177">
        <v>3.0000000000000001E-3</v>
      </c>
      <c r="T95" s="1177">
        <v>3.0000000000000001E-3</v>
      </c>
      <c r="U95" s="1176">
        <v>1.0125E-2</v>
      </c>
      <c r="V95" s="1177">
        <v>4.0000000000000001E-3</v>
      </c>
      <c r="W95" s="1391">
        <v>4.0000000000000001E-3</v>
      </c>
      <c r="X95" s="1178">
        <v>5.3405000000000001E-2</v>
      </c>
      <c r="Y95" s="1178">
        <v>4.3705000000000001E-2</v>
      </c>
      <c r="Z95" s="1178">
        <v>8.8478000000000001E-2</v>
      </c>
      <c r="AA95" s="1260">
        <v>291.24266799999998</v>
      </c>
      <c r="AB95" s="1261">
        <v>181.59535099999999</v>
      </c>
      <c r="AC95" s="1262">
        <v>261.191372</v>
      </c>
    </row>
    <row r="96" spans="1:29" s="1142" customFormat="1" ht="15" customHeight="1" x14ac:dyDescent="0.2">
      <c r="A96" s="1180" t="s">
        <v>878</v>
      </c>
      <c r="B96" s="1180" t="s">
        <v>220</v>
      </c>
      <c r="C96" s="1181" t="s">
        <v>49</v>
      </c>
      <c r="D96" s="1181" t="s">
        <v>879</v>
      </c>
      <c r="E96" s="1182" t="s">
        <v>679</v>
      </c>
      <c r="F96" s="1175">
        <v>0.44721</v>
      </c>
      <c r="G96" s="1175">
        <v>2.5930000000000002E-2</v>
      </c>
      <c r="H96" s="1175">
        <v>6.4161999999999997E-2</v>
      </c>
      <c r="I96" s="1395">
        <v>3.4819000000000003E-2</v>
      </c>
      <c r="J96" s="1175">
        <v>8.7910000000000002E-3</v>
      </c>
      <c r="K96" s="1396">
        <v>1.6754000000000002E-2</v>
      </c>
      <c r="L96" s="1175">
        <v>1.2420720000000001</v>
      </c>
      <c r="M96" s="1175">
        <v>0.85658000000000001</v>
      </c>
      <c r="N96" s="1175">
        <v>1.0950880000000001</v>
      </c>
      <c r="O96" s="1395">
        <v>4.0839E-2</v>
      </c>
      <c r="P96" s="1175">
        <v>3.3422E-2</v>
      </c>
      <c r="Q96" s="1396">
        <v>6.7659999999999998E-2</v>
      </c>
      <c r="R96" s="1176">
        <v>3.0000000000000001E-3</v>
      </c>
      <c r="S96" s="1177">
        <v>3.0000000000000001E-3</v>
      </c>
      <c r="T96" s="1177">
        <v>3.0000000000000001E-3</v>
      </c>
      <c r="U96" s="1176">
        <v>1.0125E-2</v>
      </c>
      <c r="V96" s="1177">
        <v>4.0000000000000001E-3</v>
      </c>
      <c r="W96" s="1391">
        <v>4.0000000000000001E-3</v>
      </c>
      <c r="X96" s="1178">
        <v>3.2043000000000002E-2</v>
      </c>
      <c r="Y96" s="1178">
        <v>2.6223E-2</v>
      </c>
      <c r="Z96" s="1178">
        <v>5.3087000000000002E-2</v>
      </c>
      <c r="AA96" s="1260">
        <v>291.24266799999998</v>
      </c>
      <c r="AB96" s="1261">
        <v>181.59535099999999</v>
      </c>
      <c r="AC96" s="1262">
        <v>261.191372</v>
      </c>
    </row>
    <row r="97" spans="1:29" s="1142" customFormat="1" ht="15" customHeight="1" x14ac:dyDescent="0.2">
      <c r="A97" s="1180" t="s">
        <v>836</v>
      </c>
      <c r="B97" s="1180" t="s">
        <v>220</v>
      </c>
      <c r="C97" s="1181" t="s">
        <v>49</v>
      </c>
      <c r="D97" s="1181" t="s">
        <v>837</v>
      </c>
      <c r="E97" s="1182" t="s">
        <v>738</v>
      </c>
      <c r="F97" s="1175">
        <v>0.13563</v>
      </c>
      <c r="G97" s="1175">
        <v>1.6548E-2</v>
      </c>
      <c r="H97" s="1175">
        <v>6.7349000000000006E-2</v>
      </c>
      <c r="I97" s="1395">
        <v>1.9271E-2</v>
      </c>
      <c r="J97" s="1175">
        <v>3.7720000000000002E-3</v>
      </c>
      <c r="K97" s="1396">
        <v>7.0010000000000003E-3</v>
      </c>
      <c r="L97" s="1175">
        <v>0.56865600000000005</v>
      </c>
      <c r="M97" s="1175">
        <v>0.49584499999999998</v>
      </c>
      <c r="N97" s="1175">
        <v>0.67932400000000004</v>
      </c>
      <c r="O97" s="1395">
        <v>3.2764000000000001E-2</v>
      </c>
      <c r="P97" s="1175">
        <v>1.6310000000000002E-2</v>
      </c>
      <c r="Q97" s="1396">
        <v>3.4928000000000001E-2</v>
      </c>
      <c r="R97" s="1176">
        <v>2E-3</v>
      </c>
      <c r="S97" s="1177">
        <v>2E-3</v>
      </c>
      <c r="T97" s="1177">
        <v>2E-3</v>
      </c>
      <c r="U97" s="1176">
        <v>1.0125E-2</v>
      </c>
      <c r="V97" s="1177">
        <v>4.0000000000000001E-3</v>
      </c>
      <c r="W97" s="1391">
        <v>4.0000000000000001E-3</v>
      </c>
      <c r="X97" s="1178">
        <v>2.8504999999999999E-2</v>
      </c>
      <c r="Y97" s="1178">
        <v>1.4189999999999999E-2</v>
      </c>
      <c r="Z97" s="1178">
        <v>3.0387999999999998E-2</v>
      </c>
      <c r="AA97" s="1260">
        <v>198.10607899999999</v>
      </c>
      <c r="AB97" s="1261">
        <v>91.922694000000007</v>
      </c>
      <c r="AC97" s="1262">
        <v>195.18042500000001</v>
      </c>
    </row>
    <row r="98" spans="1:29" s="1142" customFormat="1" ht="15" customHeight="1" x14ac:dyDescent="0.2">
      <c r="A98" s="1180" t="s">
        <v>838</v>
      </c>
      <c r="B98" s="1180" t="s">
        <v>220</v>
      </c>
      <c r="C98" s="1181" t="s">
        <v>49</v>
      </c>
      <c r="D98" s="1181" t="s">
        <v>839</v>
      </c>
      <c r="E98" s="1182" t="s">
        <v>840</v>
      </c>
      <c r="F98" s="1175">
        <v>0.13563</v>
      </c>
      <c r="G98" s="1175">
        <v>1.6548E-2</v>
      </c>
      <c r="H98" s="1175">
        <v>6.7349000000000006E-2</v>
      </c>
      <c r="I98" s="1395">
        <v>1.9271E-2</v>
      </c>
      <c r="J98" s="1175">
        <v>3.7720000000000002E-3</v>
      </c>
      <c r="K98" s="1396">
        <v>7.0010000000000003E-3</v>
      </c>
      <c r="L98" s="1175">
        <v>0.56865600000000005</v>
      </c>
      <c r="M98" s="1175">
        <v>0.49584499999999998</v>
      </c>
      <c r="N98" s="1175">
        <v>0.67932400000000004</v>
      </c>
      <c r="O98" s="1395">
        <v>1E-3</v>
      </c>
      <c r="P98" s="1175">
        <v>1E-3</v>
      </c>
      <c r="Q98" s="1396">
        <v>2E-3</v>
      </c>
      <c r="R98" s="1176">
        <v>2E-3</v>
      </c>
      <c r="S98" s="1177">
        <v>2E-3</v>
      </c>
      <c r="T98" s="1177">
        <v>2E-3</v>
      </c>
      <c r="U98" s="1176">
        <v>1.0125E-2</v>
      </c>
      <c r="V98" s="1177">
        <v>4.0000000000000001E-3</v>
      </c>
      <c r="W98" s="1391">
        <v>4.0000000000000001E-3</v>
      </c>
      <c r="X98" s="1178">
        <v>5.0000000000000001E-4</v>
      </c>
      <c r="Y98" s="1178">
        <v>5.0000000000000001E-4</v>
      </c>
      <c r="Z98" s="1178">
        <v>5.0000000000000001E-4</v>
      </c>
      <c r="AA98" s="1260">
        <v>198.10607899999999</v>
      </c>
      <c r="AB98" s="1261">
        <v>91.922694000000007</v>
      </c>
      <c r="AC98" s="1262">
        <v>195.18042500000001</v>
      </c>
    </row>
    <row r="99" spans="1:29" s="1142" customFormat="1" ht="15" customHeight="1" x14ac:dyDescent="0.2">
      <c r="A99" s="1180" t="s">
        <v>1135</v>
      </c>
      <c r="B99" s="1180" t="s">
        <v>220</v>
      </c>
      <c r="C99" s="1181" t="s">
        <v>49</v>
      </c>
      <c r="D99" s="1181" t="s">
        <v>1670</v>
      </c>
      <c r="E99" s="1182" t="s">
        <v>840</v>
      </c>
      <c r="F99" s="1175">
        <v>0.13563</v>
      </c>
      <c r="G99" s="1175">
        <v>1.6548E-2</v>
      </c>
      <c r="H99" s="1175">
        <v>6.7349000000000006E-2</v>
      </c>
      <c r="I99" s="1395">
        <v>1.9271E-2</v>
      </c>
      <c r="J99" s="1175">
        <v>3.7720000000000002E-3</v>
      </c>
      <c r="K99" s="1396">
        <v>7.0010000000000003E-3</v>
      </c>
      <c r="L99" s="1175">
        <v>0.56865600000000005</v>
      </c>
      <c r="M99" s="1175">
        <v>0.49584499999999998</v>
      </c>
      <c r="N99" s="1175">
        <v>0.67932400000000004</v>
      </c>
      <c r="O99" s="1395">
        <v>2.1297E-2</v>
      </c>
      <c r="P99" s="1175">
        <v>1.0602E-2</v>
      </c>
      <c r="Q99" s="1396">
        <v>2.2703000000000001E-2</v>
      </c>
      <c r="R99" s="1176">
        <v>2E-3</v>
      </c>
      <c r="S99" s="1177">
        <v>2E-3</v>
      </c>
      <c r="T99" s="1177">
        <v>2E-3</v>
      </c>
      <c r="U99" s="1176">
        <v>1.0125E-2</v>
      </c>
      <c r="V99" s="1177">
        <v>4.0000000000000001E-3</v>
      </c>
      <c r="W99" s="1391">
        <v>4.0000000000000001E-3</v>
      </c>
      <c r="X99" s="1178">
        <v>1.8527999999999999E-2</v>
      </c>
      <c r="Y99" s="1178">
        <v>9.2239999999999996E-3</v>
      </c>
      <c r="Z99" s="1178">
        <v>1.9751999999999999E-2</v>
      </c>
      <c r="AA99" s="1260">
        <v>198.10607899999999</v>
      </c>
      <c r="AB99" s="1261">
        <v>91.922694000000007</v>
      </c>
      <c r="AC99" s="1262">
        <v>195.18042500000001</v>
      </c>
    </row>
    <row r="100" spans="1:29" s="1142" customFormat="1" ht="15" customHeight="1" x14ac:dyDescent="0.2">
      <c r="A100" s="1180" t="s">
        <v>853</v>
      </c>
      <c r="B100" s="1180" t="s">
        <v>220</v>
      </c>
      <c r="C100" s="1181" t="s">
        <v>49</v>
      </c>
      <c r="D100" s="1181" t="s">
        <v>854</v>
      </c>
      <c r="E100" s="1182" t="s">
        <v>738</v>
      </c>
      <c r="F100" s="1175">
        <v>0.13563</v>
      </c>
      <c r="G100" s="1175">
        <v>1.6548E-2</v>
      </c>
      <c r="H100" s="1175">
        <v>6.7349000000000006E-2</v>
      </c>
      <c r="I100" s="1395">
        <v>1.9271E-2</v>
      </c>
      <c r="J100" s="1175">
        <v>3.7720000000000002E-3</v>
      </c>
      <c r="K100" s="1396">
        <v>7.0010000000000003E-3</v>
      </c>
      <c r="L100" s="1175">
        <v>0.56865600000000005</v>
      </c>
      <c r="M100" s="1175">
        <v>0.49584499999999998</v>
      </c>
      <c r="N100" s="1175">
        <v>0.67932400000000004</v>
      </c>
      <c r="O100" s="1395">
        <v>3.2764000000000001E-2</v>
      </c>
      <c r="P100" s="1175">
        <v>1.6310000000000002E-2</v>
      </c>
      <c r="Q100" s="1396">
        <v>3.4928000000000001E-2</v>
      </c>
      <c r="R100" s="1176">
        <v>2E-3</v>
      </c>
      <c r="S100" s="1177">
        <v>2E-3</v>
      </c>
      <c r="T100" s="1177">
        <v>2E-3</v>
      </c>
      <c r="U100" s="1176">
        <v>1.0125E-2</v>
      </c>
      <c r="V100" s="1177">
        <v>4.0000000000000001E-3</v>
      </c>
      <c r="W100" s="1391">
        <v>4.0000000000000001E-3</v>
      </c>
      <c r="X100" s="1178">
        <v>2.8504999999999999E-2</v>
      </c>
      <c r="Y100" s="1178">
        <v>1.4189999999999999E-2</v>
      </c>
      <c r="Z100" s="1178">
        <v>3.0387999999999998E-2</v>
      </c>
      <c r="AA100" s="1260">
        <v>198.10607899999999</v>
      </c>
      <c r="AB100" s="1261">
        <v>91.922694000000007</v>
      </c>
      <c r="AC100" s="1262">
        <v>195.18042500000001</v>
      </c>
    </row>
    <row r="101" spans="1:29" s="1142" customFormat="1" ht="15" customHeight="1" x14ac:dyDescent="0.2">
      <c r="A101" s="1180" t="s">
        <v>855</v>
      </c>
      <c r="B101" s="1180" t="s">
        <v>220</v>
      </c>
      <c r="C101" s="1181" t="s">
        <v>49</v>
      </c>
      <c r="D101" s="1181" t="s">
        <v>856</v>
      </c>
      <c r="E101" s="1182" t="s">
        <v>840</v>
      </c>
      <c r="F101" s="1175">
        <v>0.13563</v>
      </c>
      <c r="G101" s="1175">
        <v>1.6548E-2</v>
      </c>
      <c r="H101" s="1175">
        <v>6.7349000000000006E-2</v>
      </c>
      <c r="I101" s="1395">
        <v>1.9271E-2</v>
      </c>
      <c r="J101" s="1175">
        <v>3.7720000000000002E-3</v>
      </c>
      <c r="K101" s="1396">
        <v>7.0010000000000003E-3</v>
      </c>
      <c r="L101" s="1175">
        <v>0.56865600000000005</v>
      </c>
      <c r="M101" s="1175">
        <v>0.49584499999999998</v>
      </c>
      <c r="N101" s="1175">
        <v>0.67932400000000004</v>
      </c>
      <c r="O101" s="1395">
        <v>1E-3</v>
      </c>
      <c r="P101" s="1175">
        <v>1E-3</v>
      </c>
      <c r="Q101" s="1396">
        <v>2E-3</v>
      </c>
      <c r="R101" s="1176">
        <v>2E-3</v>
      </c>
      <c r="S101" s="1177">
        <v>2E-3</v>
      </c>
      <c r="T101" s="1177">
        <v>2E-3</v>
      </c>
      <c r="U101" s="1176">
        <v>1.0125E-2</v>
      </c>
      <c r="V101" s="1177">
        <v>4.0000000000000001E-3</v>
      </c>
      <c r="W101" s="1391">
        <v>4.0000000000000001E-3</v>
      </c>
      <c r="X101" s="1178">
        <v>5.0000000000000001E-4</v>
      </c>
      <c r="Y101" s="1178">
        <v>5.0000000000000001E-4</v>
      </c>
      <c r="Z101" s="1178">
        <v>5.0000000000000001E-4</v>
      </c>
      <c r="AA101" s="1260">
        <v>198.10607899999999</v>
      </c>
      <c r="AB101" s="1261">
        <v>91.922694000000007</v>
      </c>
      <c r="AC101" s="1262">
        <v>195.18042500000001</v>
      </c>
    </row>
    <row r="102" spans="1:29" s="1142" customFormat="1" ht="15" customHeight="1" x14ac:dyDescent="0.2">
      <c r="A102" s="1180" t="s">
        <v>1136</v>
      </c>
      <c r="B102" s="1180" t="s">
        <v>220</v>
      </c>
      <c r="C102" s="1181" t="s">
        <v>49</v>
      </c>
      <c r="D102" s="1181" t="s">
        <v>1671</v>
      </c>
      <c r="E102" s="1182" t="s">
        <v>840</v>
      </c>
      <c r="F102" s="1175">
        <v>0.13563</v>
      </c>
      <c r="G102" s="1175">
        <v>1.6548E-2</v>
      </c>
      <c r="H102" s="1175">
        <v>6.7349000000000006E-2</v>
      </c>
      <c r="I102" s="1395">
        <v>1.9271E-2</v>
      </c>
      <c r="J102" s="1175">
        <v>3.7720000000000002E-3</v>
      </c>
      <c r="K102" s="1396">
        <v>7.0010000000000003E-3</v>
      </c>
      <c r="L102" s="1175">
        <v>0.56865600000000005</v>
      </c>
      <c r="M102" s="1175">
        <v>0.49584499999999998</v>
      </c>
      <c r="N102" s="1175">
        <v>0.67932400000000004</v>
      </c>
      <c r="O102" s="1395">
        <v>2.1297E-2</v>
      </c>
      <c r="P102" s="1175">
        <v>1.0602E-2</v>
      </c>
      <c r="Q102" s="1396">
        <v>2.2703000000000001E-2</v>
      </c>
      <c r="R102" s="1176">
        <v>2E-3</v>
      </c>
      <c r="S102" s="1177">
        <v>2E-3</v>
      </c>
      <c r="T102" s="1177">
        <v>2E-3</v>
      </c>
      <c r="U102" s="1176">
        <v>1.0125E-2</v>
      </c>
      <c r="V102" s="1177">
        <v>4.0000000000000001E-3</v>
      </c>
      <c r="W102" s="1391">
        <v>4.0000000000000001E-3</v>
      </c>
      <c r="X102" s="1178">
        <v>1.8527999999999999E-2</v>
      </c>
      <c r="Y102" s="1178">
        <v>9.2239999999999996E-3</v>
      </c>
      <c r="Z102" s="1178">
        <v>1.9751999999999999E-2</v>
      </c>
      <c r="AA102" s="1260">
        <v>198.10607899999999</v>
      </c>
      <c r="AB102" s="1261">
        <v>91.922694000000007</v>
      </c>
      <c r="AC102" s="1262">
        <v>195.18042500000001</v>
      </c>
    </row>
    <row r="103" spans="1:29" s="1142" customFormat="1" ht="15" customHeight="1" x14ac:dyDescent="0.2">
      <c r="A103" s="1180" t="s">
        <v>880</v>
      </c>
      <c r="B103" s="1180" t="s">
        <v>220</v>
      </c>
      <c r="C103" s="1181" t="s">
        <v>49</v>
      </c>
      <c r="D103" s="1181" t="s">
        <v>881</v>
      </c>
      <c r="E103" s="1182" t="s">
        <v>738</v>
      </c>
      <c r="F103" s="1175">
        <v>0.13475000000000001</v>
      </c>
      <c r="G103" s="1175">
        <v>1.6688000000000001E-2</v>
      </c>
      <c r="H103" s="1175">
        <v>6.7393999999999996E-2</v>
      </c>
      <c r="I103" s="1395">
        <v>1.9730999999999999E-2</v>
      </c>
      <c r="J103" s="1175">
        <v>3.5070000000000001E-3</v>
      </c>
      <c r="K103" s="1396">
        <v>7.273E-3</v>
      </c>
      <c r="L103" s="1175">
        <v>1.43682</v>
      </c>
      <c r="M103" s="1175">
        <v>0.85970999999999997</v>
      </c>
      <c r="N103" s="1175">
        <v>1.2913399999999999</v>
      </c>
      <c r="O103" s="1395">
        <v>7.8633999999999996E-2</v>
      </c>
      <c r="P103" s="1175">
        <v>3.9143999999999998E-2</v>
      </c>
      <c r="Q103" s="1396">
        <v>8.3828E-2</v>
      </c>
      <c r="R103" s="1176">
        <v>2E-3</v>
      </c>
      <c r="S103" s="1177">
        <v>2E-3</v>
      </c>
      <c r="T103" s="1177">
        <v>2E-3</v>
      </c>
      <c r="U103" s="1176">
        <v>1.0125E-2</v>
      </c>
      <c r="V103" s="1177">
        <v>4.0000000000000001E-3</v>
      </c>
      <c r="W103" s="1391">
        <v>4.0000000000000001E-3</v>
      </c>
      <c r="X103" s="1178">
        <v>6.8411E-2</v>
      </c>
      <c r="Y103" s="1178">
        <v>3.4055000000000002E-2</v>
      </c>
      <c r="Z103" s="1178">
        <v>7.2930999999999996E-2</v>
      </c>
      <c r="AA103" s="1260">
        <v>310.25260400000002</v>
      </c>
      <c r="AB103" s="1261">
        <v>143.33307400000001</v>
      </c>
      <c r="AC103" s="1262">
        <v>272.14799299999999</v>
      </c>
    </row>
    <row r="104" spans="1:29" s="1142" customFormat="1" ht="15" customHeight="1" x14ac:dyDescent="0.2">
      <c r="A104" s="1180" t="s">
        <v>882</v>
      </c>
      <c r="B104" s="1180" t="s">
        <v>220</v>
      </c>
      <c r="C104" s="1181" t="s">
        <v>49</v>
      </c>
      <c r="D104" s="1181" t="s">
        <v>883</v>
      </c>
      <c r="E104" s="1182" t="s">
        <v>840</v>
      </c>
      <c r="F104" s="1175">
        <v>0.13475000000000001</v>
      </c>
      <c r="G104" s="1175">
        <v>1.6688000000000001E-2</v>
      </c>
      <c r="H104" s="1175">
        <v>6.7393999999999996E-2</v>
      </c>
      <c r="I104" s="1395">
        <v>1.9730999999999999E-2</v>
      </c>
      <c r="J104" s="1175">
        <v>3.5070000000000001E-3</v>
      </c>
      <c r="K104" s="1396">
        <v>7.273E-3</v>
      </c>
      <c r="L104" s="1175">
        <v>1.43682</v>
      </c>
      <c r="M104" s="1175">
        <v>0.85970999999999997</v>
      </c>
      <c r="N104" s="1175">
        <v>1.2913399999999999</v>
      </c>
      <c r="O104" s="1395">
        <v>1E-3</v>
      </c>
      <c r="P104" s="1175">
        <v>1E-3</v>
      </c>
      <c r="Q104" s="1396">
        <v>2E-3</v>
      </c>
      <c r="R104" s="1176">
        <v>2E-3</v>
      </c>
      <c r="S104" s="1177">
        <v>2E-3</v>
      </c>
      <c r="T104" s="1177">
        <v>2E-3</v>
      </c>
      <c r="U104" s="1176">
        <v>1.0125E-2</v>
      </c>
      <c r="V104" s="1177">
        <v>4.0000000000000001E-3</v>
      </c>
      <c r="W104" s="1391">
        <v>4.0000000000000001E-3</v>
      </c>
      <c r="X104" s="1178">
        <v>5.0000000000000001E-4</v>
      </c>
      <c r="Y104" s="1178">
        <v>5.0000000000000001E-4</v>
      </c>
      <c r="Z104" s="1178">
        <v>5.0000000000000001E-4</v>
      </c>
      <c r="AA104" s="1260">
        <v>310.25260400000002</v>
      </c>
      <c r="AB104" s="1261">
        <v>143.33307400000001</v>
      </c>
      <c r="AC104" s="1262">
        <v>272.14799299999999</v>
      </c>
    </row>
    <row r="105" spans="1:29" s="1142" customFormat="1" ht="15" customHeight="1" x14ac:dyDescent="0.2">
      <c r="A105" s="1180" t="s">
        <v>1137</v>
      </c>
      <c r="B105" s="1180" t="s">
        <v>220</v>
      </c>
      <c r="C105" s="1181" t="s">
        <v>49</v>
      </c>
      <c r="D105" s="1181" t="s">
        <v>1672</v>
      </c>
      <c r="E105" s="1182" t="s">
        <v>840</v>
      </c>
      <c r="F105" s="1175">
        <v>0.13475000000000001</v>
      </c>
      <c r="G105" s="1175">
        <v>1.6688000000000001E-2</v>
      </c>
      <c r="H105" s="1175">
        <v>6.7393999999999996E-2</v>
      </c>
      <c r="I105" s="1395">
        <v>1.9730999999999999E-2</v>
      </c>
      <c r="J105" s="1175">
        <v>3.5070000000000001E-3</v>
      </c>
      <c r="K105" s="1396">
        <v>7.273E-3</v>
      </c>
      <c r="L105" s="1175">
        <v>1.43682</v>
      </c>
      <c r="M105" s="1175">
        <v>0.85970999999999997</v>
      </c>
      <c r="N105" s="1175">
        <v>1.2913399999999999</v>
      </c>
      <c r="O105" s="1395">
        <v>5.1111999999999998E-2</v>
      </c>
      <c r="P105" s="1175">
        <v>2.5444000000000001E-2</v>
      </c>
      <c r="Q105" s="1396">
        <v>5.4488000000000002E-2</v>
      </c>
      <c r="R105" s="1176">
        <v>2E-3</v>
      </c>
      <c r="S105" s="1177">
        <v>2E-3</v>
      </c>
      <c r="T105" s="1177">
        <v>2E-3</v>
      </c>
      <c r="U105" s="1176">
        <v>1.0125E-2</v>
      </c>
      <c r="V105" s="1177">
        <v>4.0000000000000001E-3</v>
      </c>
      <c r="W105" s="1391">
        <v>4.0000000000000001E-3</v>
      </c>
      <c r="X105" s="1178">
        <v>4.4467E-2</v>
      </c>
      <c r="Y105" s="1178">
        <v>2.2135999999999999E-2</v>
      </c>
      <c r="Z105" s="1178">
        <v>4.7405000000000003E-2</v>
      </c>
      <c r="AA105" s="1260">
        <v>310.25260400000002</v>
      </c>
      <c r="AB105" s="1261">
        <v>143.33307400000001</v>
      </c>
      <c r="AC105" s="1262">
        <v>272.14799299999999</v>
      </c>
    </row>
    <row r="106" spans="1:29" s="1142" customFormat="1" ht="15" customHeight="1" x14ac:dyDescent="0.2">
      <c r="A106" s="1180" t="s">
        <v>841</v>
      </c>
      <c r="B106" s="1180" t="s">
        <v>220</v>
      </c>
      <c r="C106" s="1181" t="s">
        <v>49</v>
      </c>
      <c r="D106" s="1181" t="s">
        <v>842</v>
      </c>
      <c r="E106" s="1182" t="s">
        <v>685</v>
      </c>
      <c r="F106" s="1175">
        <v>3.5012000000000001E-2</v>
      </c>
      <c r="G106" s="1175">
        <v>1.9649E-2</v>
      </c>
      <c r="H106" s="1175">
        <v>7.8989999999999998E-3</v>
      </c>
      <c r="I106" s="1395">
        <v>5.875E-3</v>
      </c>
      <c r="J106" s="1175">
        <v>4.1739999999999998E-3</v>
      </c>
      <c r="K106" s="1396">
        <v>2.647E-3</v>
      </c>
      <c r="L106" s="1175">
        <v>0.67474699999999999</v>
      </c>
      <c r="M106" s="1175">
        <v>0.53118200000000004</v>
      </c>
      <c r="N106" s="1175">
        <v>0.58792</v>
      </c>
      <c r="O106" s="1395">
        <v>1E-3</v>
      </c>
      <c r="P106" s="1175">
        <v>1E-3</v>
      </c>
      <c r="Q106" s="1396">
        <v>2E-3</v>
      </c>
      <c r="R106" s="1176">
        <v>2E-3</v>
      </c>
      <c r="S106" s="1177">
        <v>2E-3</v>
      </c>
      <c r="T106" s="1177">
        <v>2E-3</v>
      </c>
      <c r="U106" s="1176">
        <v>1.0125E-2</v>
      </c>
      <c r="V106" s="1177">
        <v>4.0000000000000001E-3</v>
      </c>
      <c r="W106" s="1391">
        <v>4.0000000000000001E-3</v>
      </c>
      <c r="X106" s="1178">
        <v>5.0000000000000001E-4</v>
      </c>
      <c r="Y106" s="1178">
        <v>5.0000000000000001E-4</v>
      </c>
      <c r="Z106" s="1178">
        <v>5.0000000000000001E-4</v>
      </c>
      <c r="AA106" s="1260">
        <v>187.055511</v>
      </c>
      <c r="AB106" s="1261">
        <v>147.74365800000001</v>
      </c>
      <c r="AC106" s="1262">
        <v>152.567714</v>
      </c>
    </row>
    <row r="107" spans="1:29" s="1142" customFormat="1" ht="15" customHeight="1" x14ac:dyDescent="0.2">
      <c r="A107" s="1180" t="s">
        <v>857</v>
      </c>
      <c r="B107" s="1180" t="s">
        <v>220</v>
      </c>
      <c r="C107" s="1181" t="s">
        <v>49</v>
      </c>
      <c r="D107" s="1181" t="s">
        <v>858</v>
      </c>
      <c r="E107" s="1182" t="s">
        <v>685</v>
      </c>
      <c r="F107" s="1175">
        <v>3.5012000000000001E-2</v>
      </c>
      <c r="G107" s="1175">
        <v>1.9649E-2</v>
      </c>
      <c r="H107" s="1175">
        <v>7.8989999999999998E-3</v>
      </c>
      <c r="I107" s="1395">
        <v>5.875E-3</v>
      </c>
      <c r="J107" s="1175">
        <v>4.1739999999999998E-3</v>
      </c>
      <c r="K107" s="1396">
        <v>2.647E-3</v>
      </c>
      <c r="L107" s="1175">
        <v>0.67474699999999999</v>
      </c>
      <c r="M107" s="1175">
        <v>0.53118200000000004</v>
      </c>
      <c r="N107" s="1175">
        <v>0.58792</v>
      </c>
      <c r="O107" s="1395">
        <v>1E-3</v>
      </c>
      <c r="P107" s="1175">
        <v>1E-3</v>
      </c>
      <c r="Q107" s="1396">
        <v>2E-3</v>
      </c>
      <c r="R107" s="1176">
        <v>2E-3</v>
      </c>
      <c r="S107" s="1177">
        <v>2E-3</v>
      </c>
      <c r="T107" s="1177">
        <v>2E-3</v>
      </c>
      <c r="U107" s="1176">
        <v>1.0125E-2</v>
      </c>
      <c r="V107" s="1177">
        <v>4.0000000000000001E-3</v>
      </c>
      <c r="W107" s="1391">
        <v>4.0000000000000001E-3</v>
      </c>
      <c r="X107" s="1178">
        <v>5.0000000000000001E-4</v>
      </c>
      <c r="Y107" s="1178">
        <v>5.0000000000000001E-4</v>
      </c>
      <c r="Z107" s="1178">
        <v>5.0000000000000001E-4</v>
      </c>
      <c r="AA107" s="1260">
        <v>187.055511</v>
      </c>
      <c r="AB107" s="1261">
        <v>147.74365800000001</v>
      </c>
      <c r="AC107" s="1262">
        <v>152.567714</v>
      </c>
    </row>
    <row r="108" spans="1:29" s="1142" customFormat="1" ht="15" customHeight="1" x14ac:dyDescent="0.2">
      <c r="A108" s="1180" t="s">
        <v>884</v>
      </c>
      <c r="B108" s="1180" t="s">
        <v>220</v>
      </c>
      <c r="C108" s="1181" t="s">
        <v>49</v>
      </c>
      <c r="D108" s="1181" t="s">
        <v>885</v>
      </c>
      <c r="E108" s="1182" t="s">
        <v>685</v>
      </c>
      <c r="F108" s="1175">
        <v>5.2519000000000003E-2</v>
      </c>
      <c r="G108" s="1175">
        <v>2.9474E-2</v>
      </c>
      <c r="H108" s="1175">
        <v>1.1849E-2</v>
      </c>
      <c r="I108" s="1395">
        <v>7.4029999999999999E-3</v>
      </c>
      <c r="J108" s="1175">
        <v>5.2599999999999999E-3</v>
      </c>
      <c r="K108" s="1396">
        <v>3.3349999999999999E-3</v>
      </c>
      <c r="L108" s="1175">
        <v>1.59636</v>
      </c>
      <c r="M108" s="1175">
        <v>1.2889060000000001</v>
      </c>
      <c r="N108" s="1175">
        <v>1.5318989999999999</v>
      </c>
      <c r="O108" s="1395">
        <v>1E-3</v>
      </c>
      <c r="P108" s="1175">
        <v>1E-3</v>
      </c>
      <c r="Q108" s="1396">
        <v>2E-3</v>
      </c>
      <c r="R108" s="1176">
        <v>2E-3</v>
      </c>
      <c r="S108" s="1177">
        <v>2E-3</v>
      </c>
      <c r="T108" s="1177">
        <v>2E-3</v>
      </c>
      <c r="U108" s="1176">
        <v>1.0125E-2</v>
      </c>
      <c r="V108" s="1177">
        <v>4.0000000000000001E-3</v>
      </c>
      <c r="W108" s="1391">
        <v>4.0000000000000001E-3</v>
      </c>
      <c r="X108" s="1178">
        <v>5.0000000000000001E-4</v>
      </c>
      <c r="Y108" s="1178">
        <v>5.0000000000000001E-4</v>
      </c>
      <c r="Z108" s="1178">
        <v>5.0000000000000001E-4</v>
      </c>
      <c r="AA108" s="1260">
        <v>242.65580299999999</v>
      </c>
      <c r="AB108" s="1261">
        <v>201.94968</v>
      </c>
      <c r="AC108" s="1262">
        <v>242.59008900000001</v>
      </c>
    </row>
    <row r="109" spans="1:29" s="1142" customFormat="1" ht="15" customHeight="1" x14ac:dyDescent="0.2">
      <c r="A109" s="1180" t="s">
        <v>1138</v>
      </c>
      <c r="B109" s="1180" t="s">
        <v>220</v>
      </c>
      <c r="C109" s="1181" t="s">
        <v>49</v>
      </c>
      <c r="D109" s="1181" t="s">
        <v>797</v>
      </c>
      <c r="E109" s="1182" t="s">
        <v>1673</v>
      </c>
      <c r="F109" s="1175">
        <v>2.9892349999999999</v>
      </c>
      <c r="G109" s="1175">
        <v>1.393294</v>
      </c>
      <c r="H109" s="1175">
        <v>1.1520779999999999</v>
      </c>
      <c r="I109" s="1395">
        <v>1.6131899999999999</v>
      </c>
      <c r="J109" s="1175">
        <v>0.96306000000000003</v>
      </c>
      <c r="K109" s="1396">
        <v>1.015911</v>
      </c>
      <c r="L109" s="1175">
        <v>1.994402</v>
      </c>
      <c r="M109" s="1175">
        <v>1.8192740000000001</v>
      </c>
      <c r="N109" s="1175">
        <v>1.282567</v>
      </c>
      <c r="O109" s="1395">
        <v>2.3724699999999999</v>
      </c>
      <c r="P109" s="1175">
        <v>1.143103</v>
      </c>
      <c r="Q109" s="1396">
        <v>0.40628399999999998</v>
      </c>
      <c r="R109" s="1176">
        <v>1E-3</v>
      </c>
      <c r="S109" s="1177">
        <v>1E-3</v>
      </c>
      <c r="T109" s="1177">
        <v>1E-3</v>
      </c>
      <c r="U109" s="1176">
        <v>0</v>
      </c>
      <c r="V109" s="1177">
        <v>0</v>
      </c>
      <c r="W109" s="1391">
        <v>0</v>
      </c>
      <c r="X109" s="1178">
        <v>1.3048580000000001</v>
      </c>
      <c r="Y109" s="1178">
        <v>0.62870700000000002</v>
      </c>
      <c r="Z109" s="1178">
        <v>0.22345599999999999</v>
      </c>
      <c r="AA109" s="1260">
        <v>245.61098200000001</v>
      </c>
      <c r="AB109" s="1261">
        <v>146.83595099999999</v>
      </c>
      <c r="AC109" s="1262">
        <v>145.15106900000001</v>
      </c>
    </row>
    <row r="110" spans="1:29" s="1142" customFormat="1" ht="15" customHeight="1" x14ac:dyDescent="0.2">
      <c r="A110" s="1180" t="s">
        <v>1139</v>
      </c>
      <c r="B110" s="1180" t="s">
        <v>220</v>
      </c>
      <c r="C110" s="1181" t="s">
        <v>49</v>
      </c>
      <c r="D110" s="1181" t="s">
        <v>797</v>
      </c>
      <c r="E110" s="1182" t="s">
        <v>1673</v>
      </c>
      <c r="F110" s="1175">
        <v>3.6535090000000001</v>
      </c>
      <c r="G110" s="1175">
        <v>1.741617</v>
      </c>
      <c r="H110" s="1175">
        <v>1.1721429999999999</v>
      </c>
      <c r="I110" s="1395">
        <v>1.963884</v>
      </c>
      <c r="J110" s="1175">
        <v>1.2038249999999999</v>
      </c>
      <c r="K110" s="1396">
        <v>1.035032</v>
      </c>
      <c r="L110" s="1175">
        <v>2.4842559999999998</v>
      </c>
      <c r="M110" s="1175">
        <v>2.2740930000000001</v>
      </c>
      <c r="N110" s="1175">
        <v>1.2925340000000001</v>
      </c>
      <c r="O110" s="1395">
        <v>2.3724699999999999</v>
      </c>
      <c r="P110" s="1175">
        <v>1.143103</v>
      </c>
      <c r="Q110" s="1396">
        <v>0.40806500000000001</v>
      </c>
      <c r="R110" s="1176">
        <v>1E-3</v>
      </c>
      <c r="S110" s="1177">
        <v>1E-3</v>
      </c>
      <c r="T110" s="1177">
        <v>1E-3</v>
      </c>
      <c r="U110" s="1176">
        <v>0</v>
      </c>
      <c r="V110" s="1177">
        <v>0</v>
      </c>
      <c r="W110" s="1391">
        <v>0</v>
      </c>
      <c r="X110" s="1178">
        <v>1.3048580000000001</v>
      </c>
      <c r="Y110" s="1178">
        <v>0.62870700000000002</v>
      </c>
      <c r="Z110" s="1178">
        <v>0.224436</v>
      </c>
      <c r="AA110" s="1260">
        <v>358.61807599999997</v>
      </c>
      <c r="AB110" s="1261">
        <v>216.57957200000001</v>
      </c>
      <c r="AC110" s="1262">
        <v>213.94118800000001</v>
      </c>
    </row>
    <row r="111" spans="1:29" s="1142" customFormat="1" ht="15" customHeight="1" x14ac:dyDescent="0.2">
      <c r="A111" s="1180" t="s">
        <v>1140</v>
      </c>
      <c r="B111" s="1180" t="s">
        <v>220</v>
      </c>
      <c r="C111" s="1181" t="s">
        <v>796</v>
      </c>
      <c r="D111" s="1181" t="s">
        <v>121</v>
      </c>
      <c r="E111" s="1182" t="s">
        <v>177</v>
      </c>
      <c r="F111" s="1175">
        <v>0</v>
      </c>
      <c r="G111" s="1175">
        <v>0</v>
      </c>
      <c r="H111" s="1175">
        <v>0</v>
      </c>
      <c r="I111" s="1395">
        <v>0</v>
      </c>
      <c r="J111" s="1175">
        <v>0</v>
      </c>
      <c r="K111" s="1396">
        <v>0</v>
      </c>
      <c r="L111" s="1175">
        <v>0</v>
      </c>
      <c r="M111" s="1175">
        <v>0</v>
      </c>
      <c r="N111" s="1175">
        <v>0</v>
      </c>
      <c r="O111" s="1395">
        <v>0</v>
      </c>
      <c r="P111" s="1175">
        <v>0</v>
      </c>
      <c r="Q111" s="1396">
        <v>0</v>
      </c>
      <c r="R111" s="1176">
        <v>0</v>
      </c>
      <c r="S111" s="1177">
        <v>0</v>
      </c>
      <c r="T111" s="1177">
        <v>0</v>
      </c>
      <c r="U111" s="1176">
        <v>0</v>
      </c>
      <c r="V111" s="1177">
        <v>0</v>
      </c>
      <c r="W111" s="1391">
        <v>0</v>
      </c>
      <c r="X111" s="1178">
        <v>0</v>
      </c>
      <c r="Y111" s="1178">
        <v>0</v>
      </c>
      <c r="Z111" s="1178">
        <v>0</v>
      </c>
      <c r="AA111" s="1260">
        <v>0</v>
      </c>
      <c r="AB111" s="1261">
        <v>0</v>
      </c>
      <c r="AC111" s="1262">
        <v>0</v>
      </c>
    </row>
    <row r="112" spans="1:29" s="1142" customFormat="1" ht="15" customHeight="1" x14ac:dyDescent="0.2">
      <c r="A112" s="1180" t="s">
        <v>894</v>
      </c>
      <c r="B112" s="1180" t="s">
        <v>220</v>
      </c>
      <c r="C112" s="1181" t="s">
        <v>17</v>
      </c>
      <c r="D112" s="1181" t="s">
        <v>797</v>
      </c>
      <c r="E112" s="1182">
        <v>1982</v>
      </c>
      <c r="F112" s="1175">
        <v>6.56907</v>
      </c>
      <c r="G112" s="1175">
        <v>3.0364529999999998</v>
      </c>
      <c r="H112" s="1175">
        <v>1.827221</v>
      </c>
      <c r="I112" s="1395">
        <v>2.7114880000000001</v>
      </c>
      <c r="J112" s="1175">
        <v>2.0727090000000001</v>
      </c>
      <c r="K112" s="1396">
        <v>1.4574830000000001</v>
      </c>
      <c r="L112" s="1175">
        <v>2.949093</v>
      </c>
      <c r="M112" s="1175">
        <v>3.010049</v>
      </c>
      <c r="N112" s="1175">
        <v>2.5035590000000001</v>
      </c>
      <c r="O112" s="1395">
        <v>1.7000000000000001E-2</v>
      </c>
      <c r="P112" s="1175">
        <v>9.8770000000000004E-3</v>
      </c>
      <c r="Q112" s="1396">
        <v>1.3782000000000001E-2</v>
      </c>
      <c r="R112" s="1176">
        <v>2E-3</v>
      </c>
      <c r="S112" s="1177">
        <v>2E-3</v>
      </c>
      <c r="T112" s="1177">
        <v>2E-3</v>
      </c>
      <c r="U112" s="1176">
        <v>0</v>
      </c>
      <c r="V112" s="1177">
        <v>0</v>
      </c>
      <c r="W112" s="1391">
        <v>0</v>
      </c>
      <c r="X112" s="1178">
        <v>4.2500000000000003E-3</v>
      </c>
      <c r="Y112" s="1178">
        <v>2.4689999999999998E-3</v>
      </c>
      <c r="Z112" s="1178">
        <v>3.4459999999999998E-3</v>
      </c>
      <c r="AA112" s="1260">
        <v>282.57973600000003</v>
      </c>
      <c r="AB112" s="1261">
        <v>168.60864599999999</v>
      </c>
      <c r="AC112" s="1262">
        <v>138.34123299999999</v>
      </c>
    </row>
    <row r="113" spans="1:29" s="1142" customFormat="1" ht="15" customHeight="1" x14ac:dyDescent="0.2">
      <c r="A113" s="1180" t="s">
        <v>895</v>
      </c>
      <c r="B113" s="1180" t="s">
        <v>220</v>
      </c>
      <c r="C113" s="1181" t="s">
        <v>17</v>
      </c>
      <c r="D113" s="1181" t="s">
        <v>797</v>
      </c>
      <c r="E113" s="1182">
        <v>1983</v>
      </c>
      <c r="F113" s="1175">
        <v>6.56907</v>
      </c>
      <c r="G113" s="1175">
        <v>3.0364529999999998</v>
      </c>
      <c r="H113" s="1175">
        <v>1.827221</v>
      </c>
      <c r="I113" s="1395">
        <v>2.7114880000000001</v>
      </c>
      <c r="J113" s="1175">
        <v>2.0727090000000001</v>
      </c>
      <c r="K113" s="1396">
        <v>1.4574830000000001</v>
      </c>
      <c r="L113" s="1175">
        <v>2.949093</v>
      </c>
      <c r="M113" s="1175">
        <v>3.010049</v>
      </c>
      <c r="N113" s="1175">
        <v>2.5035590000000001</v>
      </c>
      <c r="O113" s="1395">
        <v>1.7000000000000001E-2</v>
      </c>
      <c r="P113" s="1175">
        <v>9.8770000000000004E-3</v>
      </c>
      <c r="Q113" s="1396">
        <v>1.3782000000000001E-2</v>
      </c>
      <c r="R113" s="1176">
        <v>2E-3</v>
      </c>
      <c r="S113" s="1177">
        <v>2E-3</v>
      </c>
      <c r="T113" s="1177">
        <v>2E-3</v>
      </c>
      <c r="U113" s="1176">
        <v>0</v>
      </c>
      <c r="V113" s="1177">
        <v>0</v>
      </c>
      <c r="W113" s="1391">
        <v>0</v>
      </c>
      <c r="X113" s="1178">
        <v>4.2500000000000003E-3</v>
      </c>
      <c r="Y113" s="1178">
        <v>2.4689999999999998E-3</v>
      </c>
      <c r="Z113" s="1178">
        <v>3.4459999999999998E-3</v>
      </c>
      <c r="AA113" s="1260">
        <v>282.57973600000003</v>
      </c>
      <c r="AB113" s="1261">
        <v>168.60864599999999</v>
      </c>
      <c r="AC113" s="1262">
        <v>138.34123299999999</v>
      </c>
    </row>
    <row r="114" spans="1:29" s="1142" customFormat="1" ht="15" customHeight="1" x14ac:dyDescent="0.2">
      <c r="A114" s="1180" t="s">
        <v>896</v>
      </c>
      <c r="B114" s="1180" t="s">
        <v>220</v>
      </c>
      <c r="C114" s="1181" t="s">
        <v>17</v>
      </c>
      <c r="D114" s="1181" t="s">
        <v>797</v>
      </c>
      <c r="E114" s="1182">
        <v>1984</v>
      </c>
      <c r="F114" s="1175">
        <v>6.56907</v>
      </c>
      <c r="G114" s="1175">
        <v>3.0364529999999998</v>
      </c>
      <c r="H114" s="1175">
        <v>1.827221</v>
      </c>
      <c r="I114" s="1395">
        <v>2.7114880000000001</v>
      </c>
      <c r="J114" s="1175">
        <v>2.0727090000000001</v>
      </c>
      <c r="K114" s="1396">
        <v>1.4574830000000001</v>
      </c>
      <c r="L114" s="1175">
        <v>2.949093</v>
      </c>
      <c r="M114" s="1175">
        <v>3.010049</v>
      </c>
      <c r="N114" s="1175">
        <v>2.5035590000000001</v>
      </c>
      <c r="O114" s="1395">
        <v>1.7000000000000001E-2</v>
      </c>
      <c r="P114" s="1175">
        <v>9.8770000000000004E-3</v>
      </c>
      <c r="Q114" s="1396">
        <v>1.3782000000000001E-2</v>
      </c>
      <c r="R114" s="1176">
        <v>2E-3</v>
      </c>
      <c r="S114" s="1177">
        <v>2E-3</v>
      </c>
      <c r="T114" s="1177">
        <v>2E-3</v>
      </c>
      <c r="U114" s="1176">
        <v>0</v>
      </c>
      <c r="V114" s="1177">
        <v>0</v>
      </c>
      <c r="W114" s="1391">
        <v>0</v>
      </c>
      <c r="X114" s="1178">
        <v>4.2500000000000003E-3</v>
      </c>
      <c r="Y114" s="1178">
        <v>2.4689999999999998E-3</v>
      </c>
      <c r="Z114" s="1178">
        <v>3.4459999999999998E-3</v>
      </c>
      <c r="AA114" s="1260">
        <v>282.57973600000003</v>
      </c>
      <c r="AB114" s="1261">
        <v>168.60864599999999</v>
      </c>
      <c r="AC114" s="1262">
        <v>138.34123299999999</v>
      </c>
    </row>
    <row r="115" spans="1:29" s="1142" customFormat="1" ht="15" customHeight="1" x14ac:dyDescent="0.2">
      <c r="A115" s="1180" t="s">
        <v>897</v>
      </c>
      <c r="B115" s="1180" t="s">
        <v>220</v>
      </c>
      <c r="C115" s="1181" t="s">
        <v>17</v>
      </c>
      <c r="D115" s="1181" t="s">
        <v>797</v>
      </c>
      <c r="E115" s="1182">
        <v>1985</v>
      </c>
      <c r="F115" s="1175">
        <v>6.56907</v>
      </c>
      <c r="G115" s="1175">
        <v>3.0364529999999998</v>
      </c>
      <c r="H115" s="1175">
        <v>1.827221</v>
      </c>
      <c r="I115" s="1395">
        <v>2.7114880000000001</v>
      </c>
      <c r="J115" s="1175">
        <v>2.0727090000000001</v>
      </c>
      <c r="K115" s="1396">
        <v>1.4574830000000001</v>
      </c>
      <c r="L115" s="1175">
        <v>2.949093</v>
      </c>
      <c r="M115" s="1175">
        <v>3.010049</v>
      </c>
      <c r="N115" s="1175">
        <v>2.5035590000000001</v>
      </c>
      <c r="O115" s="1395">
        <v>1.7000000000000001E-2</v>
      </c>
      <c r="P115" s="1175">
        <v>9.8770000000000004E-3</v>
      </c>
      <c r="Q115" s="1396">
        <v>1.3782000000000001E-2</v>
      </c>
      <c r="R115" s="1176">
        <v>2E-3</v>
      </c>
      <c r="S115" s="1177">
        <v>2E-3</v>
      </c>
      <c r="T115" s="1177">
        <v>2E-3</v>
      </c>
      <c r="U115" s="1176">
        <v>0</v>
      </c>
      <c r="V115" s="1177">
        <v>0</v>
      </c>
      <c r="W115" s="1391">
        <v>0</v>
      </c>
      <c r="X115" s="1178">
        <v>4.2500000000000003E-3</v>
      </c>
      <c r="Y115" s="1178">
        <v>2.4689999999999998E-3</v>
      </c>
      <c r="Z115" s="1178">
        <v>3.4459999999999998E-3</v>
      </c>
      <c r="AA115" s="1260">
        <v>282.57973600000003</v>
      </c>
      <c r="AB115" s="1261">
        <v>168.60864599999999</v>
      </c>
      <c r="AC115" s="1262">
        <v>138.34123299999999</v>
      </c>
    </row>
    <row r="116" spans="1:29" s="1142" customFormat="1" ht="15" customHeight="1" x14ac:dyDescent="0.2">
      <c r="A116" s="1180" t="s">
        <v>898</v>
      </c>
      <c r="B116" s="1180" t="s">
        <v>220</v>
      </c>
      <c r="C116" s="1181" t="s">
        <v>17</v>
      </c>
      <c r="D116" s="1181" t="s">
        <v>797</v>
      </c>
      <c r="E116" s="1182">
        <v>1986</v>
      </c>
      <c r="F116" s="1175">
        <v>6.4293019999999999</v>
      </c>
      <c r="G116" s="1175">
        <v>2.904433</v>
      </c>
      <c r="H116" s="1175">
        <v>1.719738</v>
      </c>
      <c r="I116" s="1395">
        <v>2.5437669999999999</v>
      </c>
      <c r="J116" s="1175">
        <v>1.953892</v>
      </c>
      <c r="K116" s="1396">
        <v>1.3704700000000001</v>
      </c>
      <c r="L116" s="1175">
        <v>2.8372790000000001</v>
      </c>
      <c r="M116" s="1175">
        <v>2.891232</v>
      </c>
      <c r="N116" s="1175">
        <v>2.4047339999999999</v>
      </c>
      <c r="O116" s="1395">
        <v>1.7000000000000001E-2</v>
      </c>
      <c r="P116" s="1175">
        <v>9.8770000000000004E-3</v>
      </c>
      <c r="Q116" s="1396">
        <v>1.3782000000000001E-2</v>
      </c>
      <c r="R116" s="1176">
        <v>2E-3</v>
      </c>
      <c r="S116" s="1177">
        <v>2E-3</v>
      </c>
      <c r="T116" s="1177">
        <v>2E-3</v>
      </c>
      <c r="U116" s="1176">
        <v>0</v>
      </c>
      <c r="V116" s="1177">
        <v>0</v>
      </c>
      <c r="W116" s="1391">
        <v>0</v>
      </c>
      <c r="X116" s="1178">
        <v>4.2500000000000003E-3</v>
      </c>
      <c r="Y116" s="1178">
        <v>2.4689999999999998E-3</v>
      </c>
      <c r="Z116" s="1178">
        <v>3.4459999999999998E-3</v>
      </c>
      <c r="AA116" s="1260">
        <v>282.57973600000003</v>
      </c>
      <c r="AB116" s="1261">
        <v>168.60864599999999</v>
      </c>
      <c r="AC116" s="1262">
        <v>138.34123299999999</v>
      </c>
    </row>
    <row r="117" spans="1:29" s="1142" customFormat="1" ht="15" customHeight="1" x14ac:dyDescent="0.2">
      <c r="A117" s="1180" t="s">
        <v>899</v>
      </c>
      <c r="B117" s="1180" t="s">
        <v>220</v>
      </c>
      <c r="C117" s="1181" t="s">
        <v>17</v>
      </c>
      <c r="D117" s="1181" t="s">
        <v>797</v>
      </c>
      <c r="E117" s="1182">
        <v>1987</v>
      </c>
      <c r="F117" s="1175">
        <v>6.4293019999999999</v>
      </c>
      <c r="G117" s="1175">
        <v>2.904433</v>
      </c>
      <c r="H117" s="1175">
        <v>1.719738</v>
      </c>
      <c r="I117" s="1395">
        <v>2.5437669999999999</v>
      </c>
      <c r="J117" s="1175">
        <v>1.953892</v>
      </c>
      <c r="K117" s="1396">
        <v>1.3704700000000001</v>
      </c>
      <c r="L117" s="1175">
        <v>2.8372790000000001</v>
      </c>
      <c r="M117" s="1175">
        <v>2.891232</v>
      </c>
      <c r="N117" s="1175">
        <v>2.4047339999999999</v>
      </c>
      <c r="O117" s="1395">
        <v>1.7000000000000001E-2</v>
      </c>
      <c r="P117" s="1175">
        <v>9.8770000000000004E-3</v>
      </c>
      <c r="Q117" s="1396">
        <v>1.3782000000000001E-2</v>
      </c>
      <c r="R117" s="1176">
        <v>2E-3</v>
      </c>
      <c r="S117" s="1177">
        <v>2E-3</v>
      </c>
      <c r="T117" s="1177">
        <v>2E-3</v>
      </c>
      <c r="U117" s="1176">
        <v>0</v>
      </c>
      <c r="V117" s="1177">
        <v>0</v>
      </c>
      <c r="W117" s="1391">
        <v>0</v>
      </c>
      <c r="X117" s="1178">
        <v>4.2500000000000003E-3</v>
      </c>
      <c r="Y117" s="1178">
        <v>2.4689999999999998E-3</v>
      </c>
      <c r="Z117" s="1178">
        <v>3.4459999999999998E-3</v>
      </c>
      <c r="AA117" s="1260">
        <v>282.57973600000003</v>
      </c>
      <c r="AB117" s="1261">
        <v>168.60864599999999</v>
      </c>
      <c r="AC117" s="1262">
        <v>138.34123299999999</v>
      </c>
    </row>
    <row r="118" spans="1:29" s="1142" customFormat="1" ht="15" customHeight="1" x14ac:dyDescent="0.2">
      <c r="A118" s="1180" t="s">
        <v>900</v>
      </c>
      <c r="B118" s="1180" t="s">
        <v>220</v>
      </c>
      <c r="C118" s="1181" t="s">
        <v>17</v>
      </c>
      <c r="D118" s="1181" t="s">
        <v>797</v>
      </c>
      <c r="E118" s="1182">
        <v>1988</v>
      </c>
      <c r="F118" s="1175">
        <v>6.4293019999999999</v>
      </c>
      <c r="G118" s="1175">
        <v>2.904433</v>
      </c>
      <c r="H118" s="1175">
        <v>1.719738</v>
      </c>
      <c r="I118" s="1395">
        <v>2.5437669999999999</v>
      </c>
      <c r="J118" s="1175">
        <v>1.953892</v>
      </c>
      <c r="K118" s="1396">
        <v>1.3704700000000001</v>
      </c>
      <c r="L118" s="1175">
        <v>2.8372790000000001</v>
      </c>
      <c r="M118" s="1175">
        <v>2.891232</v>
      </c>
      <c r="N118" s="1175">
        <v>2.4047339999999999</v>
      </c>
      <c r="O118" s="1395">
        <v>1.7000000000000001E-2</v>
      </c>
      <c r="P118" s="1175">
        <v>9.8770000000000004E-3</v>
      </c>
      <c r="Q118" s="1396">
        <v>1.3782000000000001E-2</v>
      </c>
      <c r="R118" s="1176">
        <v>2E-3</v>
      </c>
      <c r="S118" s="1177">
        <v>2E-3</v>
      </c>
      <c r="T118" s="1177">
        <v>2E-3</v>
      </c>
      <c r="U118" s="1176">
        <v>0</v>
      </c>
      <c r="V118" s="1177">
        <v>0</v>
      </c>
      <c r="W118" s="1391">
        <v>0</v>
      </c>
      <c r="X118" s="1178">
        <v>4.2500000000000003E-3</v>
      </c>
      <c r="Y118" s="1178">
        <v>2.4689999999999998E-3</v>
      </c>
      <c r="Z118" s="1178">
        <v>3.4459999999999998E-3</v>
      </c>
      <c r="AA118" s="1260">
        <v>282.57973600000003</v>
      </c>
      <c r="AB118" s="1261">
        <v>168.60864599999999</v>
      </c>
      <c r="AC118" s="1262">
        <v>138.34123299999999</v>
      </c>
    </row>
    <row r="119" spans="1:29" s="1142" customFormat="1" ht="15" customHeight="1" x14ac:dyDescent="0.2">
      <c r="A119" s="1180" t="s">
        <v>901</v>
      </c>
      <c r="B119" s="1180" t="s">
        <v>220</v>
      </c>
      <c r="C119" s="1181" t="s">
        <v>17</v>
      </c>
      <c r="D119" s="1181" t="s">
        <v>797</v>
      </c>
      <c r="E119" s="1182">
        <v>1989</v>
      </c>
      <c r="F119" s="1175">
        <v>6.4293019999999999</v>
      </c>
      <c r="G119" s="1175">
        <v>2.904433</v>
      </c>
      <c r="H119" s="1175">
        <v>1.719738</v>
      </c>
      <c r="I119" s="1395">
        <v>2.5437669999999999</v>
      </c>
      <c r="J119" s="1175">
        <v>1.953892</v>
      </c>
      <c r="K119" s="1396">
        <v>1.3704700000000001</v>
      </c>
      <c r="L119" s="1175">
        <v>2.8372790000000001</v>
      </c>
      <c r="M119" s="1175">
        <v>2.891232</v>
      </c>
      <c r="N119" s="1175">
        <v>2.4047339999999999</v>
      </c>
      <c r="O119" s="1395">
        <v>1.7000000000000001E-2</v>
      </c>
      <c r="P119" s="1175">
        <v>9.8770000000000004E-3</v>
      </c>
      <c r="Q119" s="1396">
        <v>1.3782000000000001E-2</v>
      </c>
      <c r="R119" s="1176">
        <v>2E-3</v>
      </c>
      <c r="S119" s="1177">
        <v>2E-3</v>
      </c>
      <c r="T119" s="1177">
        <v>2E-3</v>
      </c>
      <c r="U119" s="1176">
        <v>0</v>
      </c>
      <c r="V119" s="1177">
        <v>0</v>
      </c>
      <c r="W119" s="1391">
        <v>0</v>
      </c>
      <c r="X119" s="1178">
        <v>4.2500000000000003E-3</v>
      </c>
      <c r="Y119" s="1178">
        <v>2.4689999999999998E-3</v>
      </c>
      <c r="Z119" s="1178">
        <v>3.4459999999999998E-3</v>
      </c>
      <c r="AA119" s="1260">
        <v>282.57973600000003</v>
      </c>
      <c r="AB119" s="1261">
        <v>168.60864599999999</v>
      </c>
      <c r="AC119" s="1262">
        <v>138.34123299999999</v>
      </c>
    </row>
    <row r="120" spans="1:29" s="1142" customFormat="1" ht="15" customHeight="1" x14ac:dyDescent="0.2">
      <c r="A120" s="1180" t="s">
        <v>902</v>
      </c>
      <c r="B120" s="1180" t="s">
        <v>220</v>
      </c>
      <c r="C120" s="1181" t="s">
        <v>17</v>
      </c>
      <c r="D120" s="1181" t="s">
        <v>797</v>
      </c>
      <c r="E120" s="1182">
        <v>1990</v>
      </c>
      <c r="F120" s="1175">
        <v>6.4293019999999999</v>
      </c>
      <c r="G120" s="1175">
        <v>2.904433</v>
      </c>
      <c r="H120" s="1175">
        <v>1.719738</v>
      </c>
      <c r="I120" s="1395">
        <v>2.5437669999999999</v>
      </c>
      <c r="J120" s="1175">
        <v>1.953892</v>
      </c>
      <c r="K120" s="1396">
        <v>1.3704700000000001</v>
      </c>
      <c r="L120" s="1175">
        <v>2.8372790000000001</v>
      </c>
      <c r="M120" s="1175">
        <v>2.891232</v>
      </c>
      <c r="N120" s="1175">
        <v>2.4047339999999999</v>
      </c>
      <c r="O120" s="1395">
        <v>1.7000000000000001E-2</v>
      </c>
      <c r="P120" s="1175">
        <v>9.8770000000000004E-3</v>
      </c>
      <c r="Q120" s="1396">
        <v>1.3782000000000001E-2</v>
      </c>
      <c r="R120" s="1176">
        <v>2E-3</v>
      </c>
      <c r="S120" s="1177">
        <v>2E-3</v>
      </c>
      <c r="T120" s="1177">
        <v>2E-3</v>
      </c>
      <c r="U120" s="1176">
        <v>0</v>
      </c>
      <c r="V120" s="1177">
        <v>0</v>
      </c>
      <c r="W120" s="1391">
        <v>0</v>
      </c>
      <c r="X120" s="1178">
        <v>4.2500000000000003E-3</v>
      </c>
      <c r="Y120" s="1178">
        <v>2.4689999999999998E-3</v>
      </c>
      <c r="Z120" s="1178">
        <v>3.4459999999999998E-3</v>
      </c>
      <c r="AA120" s="1260">
        <v>282.57973600000003</v>
      </c>
      <c r="AB120" s="1261">
        <v>168.60864599999999</v>
      </c>
      <c r="AC120" s="1262">
        <v>138.34123299999999</v>
      </c>
    </row>
    <row r="121" spans="1:29" s="1142" customFormat="1" ht="15" customHeight="1" x14ac:dyDescent="0.2">
      <c r="A121" s="1180" t="s">
        <v>903</v>
      </c>
      <c r="B121" s="1180" t="s">
        <v>220</v>
      </c>
      <c r="C121" s="1181" t="s">
        <v>17</v>
      </c>
      <c r="D121" s="1181" t="s">
        <v>797</v>
      </c>
      <c r="E121" s="1182">
        <v>1991</v>
      </c>
      <c r="F121" s="1175">
        <v>6.4293019999999999</v>
      </c>
      <c r="G121" s="1175">
        <v>2.904433</v>
      </c>
      <c r="H121" s="1175">
        <v>1.719738</v>
      </c>
      <c r="I121" s="1395">
        <v>2.5437669999999999</v>
      </c>
      <c r="J121" s="1175">
        <v>1.953892</v>
      </c>
      <c r="K121" s="1396">
        <v>1.3704700000000001</v>
      </c>
      <c r="L121" s="1175">
        <v>2.8372790000000001</v>
      </c>
      <c r="M121" s="1175">
        <v>2.891232</v>
      </c>
      <c r="N121" s="1175">
        <v>2.4047339999999999</v>
      </c>
      <c r="O121" s="1395">
        <v>1.7000000000000001E-2</v>
      </c>
      <c r="P121" s="1175">
        <v>9.8770000000000004E-3</v>
      </c>
      <c r="Q121" s="1396">
        <v>1.3782000000000001E-2</v>
      </c>
      <c r="R121" s="1176">
        <v>2E-3</v>
      </c>
      <c r="S121" s="1177">
        <v>2E-3</v>
      </c>
      <c r="T121" s="1177">
        <v>2E-3</v>
      </c>
      <c r="U121" s="1176">
        <v>0</v>
      </c>
      <c r="V121" s="1177">
        <v>0</v>
      </c>
      <c r="W121" s="1391">
        <v>0</v>
      </c>
      <c r="X121" s="1178">
        <v>4.2500000000000003E-3</v>
      </c>
      <c r="Y121" s="1178">
        <v>2.4689999999999998E-3</v>
      </c>
      <c r="Z121" s="1178">
        <v>3.4459999999999998E-3</v>
      </c>
      <c r="AA121" s="1260">
        <v>282.57973600000003</v>
      </c>
      <c r="AB121" s="1261">
        <v>168.60864599999999</v>
      </c>
      <c r="AC121" s="1262">
        <v>138.34123299999999</v>
      </c>
    </row>
    <row r="122" spans="1:29" s="1142" customFormat="1" ht="15" customHeight="1" x14ac:dyDescent="0.2">
      <c r="A122" s="1180" t="s">
        <v>904</v>
      </c>
      <c r="B122" s="1180" t="s">
        <v>220</v>
      </c>
      <c r="C122" s="1181" t="s">
        <v>17</v>
      </c>
      <c r="D122" s="1181" t="s">
        <v>797</v>
      </c>
      <c r="E122" s="1182">
        <v>1992</v>
      </c>
      <c r="F122" s="1175">
        <v>6.4293019999999999</v>
      </c>
      <c r="G122" s="1175">
        <v>2.904433</v>
      </c>
      <c r="H122" s="1175">
        <v>1.719738</v>
      </c>
      <c r="I122" s="1395">
        <v>2.5437669999999999</v>
      </c>
      <c r="J122" s="1175">
        <v>1.953892</v>
      </c>
      <c r="K122" s="1396">
        <v>1.3704700000000001</v>
      </c>
      <c r="L122" s="1175">
        <v>2.8372790000000001</v>
      </c>
      <c r="M122" s="1175">
        <v>2.891232</v>
      </c>
      <c r="N122" s="1175">
        <v>2.4047339999999999</v>
      </c>
      <c r="O122" s="1395">
        <v>1.7000000000000001E-2</v>
      </c>
      <c r="P122" s="1175">
        <v>9.8770000000000004E-3</v>
      </c>
      <c r="Q122" s="1396">
        <v>1.3782000000000001E-2</v>
      </c>
      <c r="R122" s="1176">
        <v>2E-3</v>
      </c>
      <c r="S122" s="1177">
        <v>2E-3</v>
      </c>
      <c r="T122" s="1177">
        <v>2E-3</v>
      </c>
      <c r="U122" s="1176">
        <v>0</v>
      </c>
      <c r="V122" s="1177">
        <v>0</v>
      </c>
      <c r="W122" s="1391">
        <v>0</v>
      </c>
      <c r="X122" s="1178">
        <v>4.2500000000000003E-3</v>
      </c>
      <c r="Y122" s="1178">
        <v>2.4689999999999998E-3</v>
      </c>
      <c r="Z122" s="1178">
        <v>3.4459999999999998E-3</v>
      </c>
      <c r="AA122" s="1260">
        <v>282.57973600000003</v>
      </c>
      <c r="AB122" s="1261">
        <v>168.60864599999999</v>
      </c>
      <c r="AC122" s="1262">
        <v>138.34123299999999</v>
      </c>
    </row>
    <row r="123" spans="1:29" s="1142" customFormat="1" ht="15" customHeight="1" x14ac:dyDescent="0.2">
      <c r="A123" s="1180" t="s">
        <v>906</v>
      </c>
      <c r="B123" s="1180" t="s">
        <v>220</v>
      </c>
      <c r="C123" s="1181" t="s">
        <v>17</v>
      </c>
      <c r="D123" s="1181" t="s">
        <v>672</v>
      </c>
      <c r="E123" s="1182" t="s">
        <v>673</v>
      </c>
      <c r="F123" s="1175">
        <v>8.7157</v>
      </c>
      <c r="G123" s="1175">
        <v>14.865</v>
      </c>
      <c r="H123" s="1175">
        <v>5.2162639999999998</v>
      </c>
      <c r="I123" s="1395">
        <v>0.50873000000000002</v>
      </c>
      <c r="J123" s="1175">
        <v>0.11455</v>
      </c>
      <c r="K123" s="1396">
        <v>0.25210300000000002</v>
      </c>
      <c r="L123" s="1175">
        <v>1.5062</v>
      </c>
      <c r="M123" s="1175">
        <v>1.3594999999999999</v>
      </c>
      <c r="N123" s="1175">
        <v>1.0179480000000001</v>
      </c>
      <c r="O123" s="1395">
        <v>6.9499999999999996E-3</v>
      </c>
      <c r="P123" s="1175">
        <v>5.0650000000000001E-3</v>
      </c>
      <c r="Q123" s="1396">
        <v>4.9959999999999996E-3</v>
      </c>
      <c r="R123" s="1176">
        <v>7.0000000000000007E-2</v>
      </c>
      <c r="S123" s="1177">
        <v>0.13223099999999999</v>
      </c>
      <c r="T123" s="1177">
        <v>7.3914999999999995E-2</v>
      </c>
      <c r="U123" s="1176">
        <v>2.6700000000000002E-2</v>
      </c>
      <c r="V123" s="1177">
        <v>1.2999999999999999E-2</v>
      </c>
      <c r="W123" s="1391">
        <v>8.0000000000000002E-3</v>
      </c>
      <c r="X123" s="1178">
        <v>1.737E-3</v>
      </c>
      <c r="Y123" s="1178">
        <v>1.266E-3</v>
      </c>
      <c r="Z123" s="1178">
        <v>1.2489999999999999E-3</v>
      </c>
      <c r="AA123" s="1260">
        <v>288.57554299999998</v>
      </c>
      <c r="AB123" s="1261">
        <v>173.147457</v>
      </c>
      <c r="AC123" s="1262">
        <v>132.146243</v>
      </c>
    </row>
    <row r="124" spans="1:29" s="1142" customFormat="1" ht="15" customHeight="1" x14ac:dyDescent="0.2">
      <c r="A124" s="1180" t="s">
        <v>907</v>
      </c>
      <c r="B124" s="1180" t="s">
        <v>220</v>
      </c>
      <c r="C124" s="1181" t="s">
        <v>17</v>
      </c>
      <c r="D124" s="1181" t="s">
        <v>675</v>
      </c>
      <c r="E124" s="1182" t="s">
        <v>676</v>
      </c>
      <c r="F124" s="1175">
        <v>6.1026999999999996</v>
      </c>
      <c r="G124" s="1175">
        <v>10.843999999999999</v>
      </c>
      <c r="H124" s="1175">
        <v>3.5432579999999998</v>
      </c>
      <c r="I124" s="1395">
        <v>0.31208000000000002</v>
      </c>
      <c r="J124" s="1175">
        <v>4.9495999999999998E-2</v>
      </c>
      <c r="K124" s="1396">
        <v>0.10226399999999999</v>
      </c>
      <c r="L124" s="1175">
        <v>0.57740999999999998</v>
      </c>
      <c r="M124" s="1175">
        <v>0.51114000000000004</v>
      </c>
      <c r="N124" s="1175">
        <v>0.59853299999999998</v>
      </c>
      <c r="O124" s="1395">
        <v>6.9499999999999996E-3</v>
      </c>
      <c r="P124" s="1175">
        <v>5.0650000000000001E-3</v>
      </c>
      <c r="Q124" s="1396">
        <v>4.9959999999999996E-3</v>
      </c>
      <c r="R124" s="1176">
        <v>8.4692000000000003E-2</v>
      </c>
      <c r="S124" s="1177">
        <v>0.149173</v>
      </c>
      <c r="T124" s="1177">
        <v>8.3959000000000006E-2</v>
      </c>
      <c r="U124" s="1176">
        <v>1.6449999999999999E-2</v>
      </c>
      <c r="V124" s="1177">
        <v>3.0000000000000001E-3</v>
      </c>
      <c r="W124" s="1391">
        <v>2E-3</v>
      </c>
      <c r="X124" s="1178">
        <v>1.737E-3</v>
      </c>
      <c r="Y124" s="1178">
        <v>1.266E-3</v>
      </c>
      <c r="Z124" s="1178">
        <v>1.2489999999999999E-3</v>
      </c>
      <c r="AA124" s="1260">
        <v>251.14442500000001</v>
      </c>
      <c r="AB124" s="1261">
        <v>149.85498999999999</v>
      </c>
      <c r="AC124" s="1262">
        <v>162.74541300000001</v>
      </c>
    </row>
    <row r="125" spans="1:29" s="1142" customFormat="1" ht="15" customHeight="1" x14ac:dyDescent="0.2">
      <c r="A125" s="1180" t="s">
        <v>908</v>
      </c>
      <c r="B125" s="1180" t="s">
        <v>220</v>
      </c>
      <c r="C125" s="1181" t="s">
        <v>17</v>
      </c>
      <c r="D125" s="1181" t="s">
        <v>678</v>
      </c>
      <c r="E125" s="1182" t="s">
        <v>679</v>
      </c>
      <c r="F125" s="1175">
        <v>1.7323</v>
      </c>
      <c r="G125" s="1175">
        <v>1.2295</v>
      </c>
      <c r="H125" s="1175">
        <v>2.0965569999999998</v>
      </c>
      <c r="I125" s="1395">
        <v>0.28122999999999998</v>
      </c>
      <c r="J125" s="1175">
        <v>6.4663999999999999E-2</v>
      </c>
      <c r="K125" s="1396">
        <v>3.8108000000000003E-2</v>
      </c>
      <c r="L125" s="1175">
        <v>0.35959000000000002</v>
      </c>
      <c r="M125" s="1175">
        <v>0.29846</v>
      </c>
      <c r="N125" s="1175">
        <v>0.20965700000000001</v>
      </c>
      <c r="O125" s="1395">
        <v>3.4499999999999999E-3</v>
      </c>
      <c r="P125" s="1175">
        <v>1.565E-3</v>
      </c>
      <c r="Q125" s="1396">
        <v>4.9959999999999996E-3</v>
      </c>
      <c r="R125" s="1176">
        <v>5.8467999999999999E-2</v>
      </c>
      <c r="S125" s="1177">
        <v>2.9541000000000001E-2</v>
      </c>
      <c r="T125" s="1177">
        <v>6.5016000000000004E-2</v>
      </c>
      <c r="U125" s="1176">
        <v>6.3499999999999997E-3</v>
      </c>
      <c r="V125" s="1177">
        <v>2E-3</v>
      </c>
      <c r="W125" s="1391">
        <v>1E-3</v>
      </c>
      <c r="X125" s="1178">
        <v>5.1800000000000001E-4</v>
      </c>
      <c r="Y125" s="1178">
        <v>2.3499999999999999E-4</v>
      </c>
      <c r="Z125" s="1178">
        <v>7.4899999999999999E-4</v>
      </c>
      <c r="AA125" s="1260">
        <v>229.27190200000001</v>
      </c>
      <c r="AB125" s="1261">
        <v>150.589913</v>
      </c>
      <c r="AC125" s="1262">
        <v>171.41674</v>
      </c>
    </row>
    <row r="126" spans="1:29" s="1142" customFormat="1" ht="15" customHeight="1" x14ac:dyDescent="0.2">
      <c r="A126" s="1180" t="s">
        <v>909</v>
      </c>
      <c r="B126" s="1180" t="s">
        <v>220</v>
      </c>
      <c r="C126" s="1181" t="s">
        <v>17</v>
      </c>
      <c r="D126" s="1181" t="s">
        <v>681</v>
      </c>
      <c r="E126" s="1182" t="s">
        <v>682</v>
      </c>
      <c r="F126" s="1175">
        <v>1.052</v>
      </c>
      <c r="G126" s="1175">
        <v>0.48337000000000002</v>
      </c>
      <c r="H126" s="1175">
        <v>0.76939999999999997</v>
      </c>
      <c r="I126" s="1395">
        <v>0.22269</v>
      </c>
      <c r="J126" s="1175">
        <v>3.5929000000000003E-2</v>
      </c>
      <c r="K126" s="1396">
        <v>2.1538999999999999E-2</v>
      </c>
      <c r="L126" s="1175">
        <v>0.16868</v>
      </c>
      <c r="M126" s="1175">
        <v>0.14704</v>
      </c>
      <c r="N126" s="1175">
        <v>3.9535000000000001E-2</v>
      </c>
      <c r="O126" s="1395">
        <v>3.4499999999999999E-3</v>
      </c>
      <c r="P126" s="1175">
        <v>1.565E-3</v>
      </c>
      <c r="Q126" s="1396">
        <v>4.9959999999999996E-3</v>
      </c>
      <c r="R126" s="1176">
        <v>3.7733999999999997E-2</v>
      </c>
      <c r="S126" s="1177">
        <v>2.9496999999999999E-2</v>
      </c>
      <c r="T126" s="1177">
        <v>6.4920000000000005E-2</v>
      </c>
      <c r="U126" s="1176">
        <v>3.0000000000000001E-3</v>
      </c>
      <c r="V126" s="1177">
        <v>2E-3</v>
      </c>
      <c r="W126" s="1391">
        <v>2E-3</v>
      </c>
      <c r="X126" s="1178">
        <v>5.1800000000000001E-4</v>
      </c>
      <c r="Y126" s="1178">
        <v>2.3499999999999999E-4</v>
      </c>
      <c r="Z126" s="1178">
        <v>7.4899999999999999E-4</v>
      </c>
      <c r="AA126" s="1260">
        <v>222.60052300000001</v>
      </c>
      <c r="AB126" s="1261">
        <v>146.14965799999999</v>
      </c>
      <c r="AC126" s="1262">
        <v>159.843515</v>
      </c>
    </row>
    <row r="127" spans="1:29" s="1142" customFormat="1" ht="15" customHeight="1" x14ac:dyDescent="0.2">
      <c r="A127" s="1180" t="s">
        <v>910</v>
      </c>
      <c r="B127" s="1180" t="s">
        <v>220</v>
      </c>
      <c r="C127" s="1181" t="s">
        <v>17</v>
      </c>
      <c r="D127" s="1181" t="s">
        <v>684</v>
      </c>
      <c r="E127" s="1182" t="s">
        <v>685</v>
      </c>
      <c r="F127" s="1175">
        <v>0.84160000000000001</v>
      </c>
      <c r="G127" s="1175">
        <v>0.38669599999999998</v>
      </c>
      <c r="H127" s="1175">
        <v>0.61551999999999996</v>
      </c>
      <c r="I127" s="1395">
        <v>0.178152</v>
      </c>
      <c r="J127" s="1175">
        <v>2.8743000000000001E-2</v>
      </c>
      <c r="K127" s="1396">
        <v>1.7231E-2</v>
      </c>
      <c r="L127" s="1175">
        <v>0.13494400000000001</v>
      </c>
      <c r="M127" s="1175">
        <v>0.117632</v>
      </c>
      <c r="N127" s="1175">
        <v>3.1628000000000003E-2</v>
      </c>
      <c r="O127" s="1395">
        <v>2.7599999999999999E-3</v>
      </c>
      <c r="P127" s="1175">
        <v>1.2520000000000001E-3</v>
      </c>
      <c r="Q127" s="1396">
        <v>4.9959999999999996E-3</v>
      </c>
      <c r="R127" s="1176">
        <v>1.8245000000000001E-2</v>
      </c>
      <c r="S127" s="1177">
        <v>2.9454000000000001E-2</v>
      </c>
      <c r="T127" s="1177">
        <v>6.4824000000000007E-2</v>
      </c>
      <c r="U127" s="1176">
        <v>3.0000000000000001E-3</v>
      </c>
      <c r="V127" s="1177">
        <v>2E-3</v>
      </c>
      <c r="W127" s="1391">
        <v>2E-3</v>
      </c>
      <c r="X127" s="1178">
        <v>4.1399999999999998E-4</v>
      </c>
      <c r="Y127" s="1178">
        <v>1.8799999999999999E-4</v>
      </c>
      <c r="Z127" s="1178">
        <v>7.4899999999999999E-4</v>
      </c>
      <c r="AA127" s="1260">
        <v>201.250214</v>
      </c>
      <c r="AB127" s="1261">
        <v>132.13199</v>
      </c>
      <c r="AC127" s="1262">
        <v>144.512452</v>
      </c>
    </row>
    <row r="128" spans="1:29" s="1142" customFormat="1" ht="15" customHeight="1" x14ac:dyDescent="0.2">
      <c r="A128" s="1180" t="s">
        <v>911</v>
      </c>
      <c r="B128" s="1180" t="s">
        <v>220</v>
      </c>
      <c r="C128" s="1181" t="s">
        <v>17</v>
      </c>
      <c r="D128" s="1181" t="s">
        <v>153</v>
      </c>
      <c r="E128" s="1182" t="s">
        <v>690</v>
      </c>
      <c r="F128" s="1175">
        <v>0.84160000000000001</v>
      </c>
      <c r="G128" s="1175">
        <v>0.38669599999999998</v>
      </c>
      <c r="H128" s="1175">
        <v>0.60079700000000003</v>
      </c>
      <c r="I128" s="1395">
        <v>0.178152</v>
      </c>
      <c r="J128" s="1175">
        <v>2.8743000000000001E-2</v>
      </c>
      <c r="K128" s="1396">
        <v>1.6903000000000001E-2</v>
      </c>
      <c r="L128" s="1175">
        <v>0.13494400000000001</v>
      </c>
      <c r="M128" s="1175">
        <v>0.117632</v>
      </c>
      <c r="N128" s="1175">
        <v>2.8715999999999998E-2</v>
      </c>
      <c r="O128" s="1395">
        <v>2.7599999999999999E-3</v>
      </c>
      <c r="P128" s="1175">
        <v>1.2520000000000001E-3</v>
      </c>
      <c r="Q128" s="1396">
        <v>4.9959999999999996E-3</v>
      </c>
      <c r="R128" s="1176">
        <v>8.8109999999999994E-3</v>
      </c>
      <c r="S128" s="1177">
        <v>2.9409999999999999E-2</v>
      </c>
      <c r="T128" s="1177">
        <v>6.4727999999999994E-2</v>
      </c>
      <c r="U128" s="1176">
        <v>3.0000000000000001E-3</v>
      </c>
      <c r="V128" s="1177">
        <v>2E-3</v>
      </c>
      <c r="W128" s="1391">
        <v>2E-3</v>
      </c>
      <c r="X128" s="1178">
        <v>4.1399999999999998E-4</v>
      </c>
      <c r="Y128" s="1178">
        <v>1.8799999999999999E-4</v>
      </c>
      <c r="Z128" s="1178">
        <v>7.4899999999999999E-4</v>
      </c>
      <c r="AA128" s="1260">
        <v>180.23090199999999</v>
      </c>
      <c r="AB128" s="1261">
        <v>118.331639</v>
      </c>
      <c r="AC128" s="1262">
        <v>129.41904600000001</v>
      </c>
    </row>
    <row r="129" spans="1:29" s="1142" customFormat="1" ht="15" customHeight="1" x14ac:dyDescent="0.2">
      <c r="A129" s="1180" t="s">
        <v>1141</v>
      </c>
      <c r="B129" s="1180" t="s">
        <v>220</v>
      </c>
      <c r="C129" s="1181" t="s">
        <v>17</v>
      </c>
      <c r="D129" s="1181" t="s">
        <v>1655</v>
      </c>
      <c r="E129" s="1182" t="s">
        <v>1673</v>
      </c>
      <c r="F129" s="1175">
        <v>6.56907</v>
      </c>
      <c r="G129" s="1175">
        <v>3.0364529999999998</v>
      </c>
      <c r="H129" s="1175">
        <v>1.827221</v>
      </c>
      <c r="I129" s="1395">
        <v>2.7114880000000001</v>
      </c>
      <c r="J129" s="1175">
        <v>2.0727090000000001</v>
      </c>
      <c r="K129" s="1396">
        <v>1.4574830000000001</v>
      </c>
      <c r="L129" s="1175">
        <v>2.949093</v>
      </c>
      <c r="M129" s="1175">
        <v>3.010049</v>
      </c>
      <c r="N129" s="1175">
        <v>2.5035590000000001</v>
      </c>
      <c r="O129" s="1395">
        <v>1.7000000000000001E-2</v>
      </c>
      <c r="P129" s="1175">
        <v>9.8770000000000004E-3</v>
      </c>
      <c r="Q129" s="1396">
        <v>1.3782000000000001E-2</v>
      </c>
      <c r="R129" s="1176">
        <v>2E-3</v>
      </c>
      <c r="S129" s="1177">
        <v>2E-3</v>
      </c>
      <c r="T129" s="1177">
        <v>2E-3</v>
      </c>
      <c r="U129" s="1176">
        <v>0</v>
      </c>
      <c r="V129" s="1177">
        <v>0</v>
      </c>
      <c r="W129" s="1391">
        <v>0</v>
      </c>
      <c r="X129" s="1178">
        <v>4.2500000000000003E-3</v>
      </c>
      <c r="Y129" s="1178">
        <v>2.4689999999999998E-3</v>
      </c>
      <c r="Z129" s="1178">
        <v>3.4459999999999998E-3</v>
      </c>
      <c r="AA129" s="1260">
        <v>282.57973600000003</v>
      </c>
      <c r="AB129" s="1261">
        <v>168.60864599999999</v>
      </c>
      <c r="AC129" s="1262">
        <v>138.34123299999999</v>
      </c>
    </row>
    <row r="130" spans="1:29" s="1142" customFormat="1" ht="15" customHeight="1" x14ac:dyDescent="0.2">
      <c r="A130" s="1180" t="s">
        <v>905</v>
      </c>
      <c r="B130" s="1180" t="s">
        <v>220</v>
      </c>
      <c r="C130" s="1181" t="s">
        <v>17</v>
      </c>
      <c r="D130" s="1181" t="s">
        <v>1660</v>
      </c>
      <c r="E130" s="1182" t="s">
        <v>810</v>
      </c>
      <c r="F130" s="1175">
        <v>14.802</v>
      </c>
      <c r="G130" s="1175">
        <v>14.865</v>
      </c>
      <c r="H130" s="1175">
        <v>5.2162639999999998</v>
      </c>
      <c r="I130" s="1395">
        <v>1.0207999999999999</v>
      </c>
      <c r="J130" s="1175">
        <v>0.11455</v>
      </c>
      <c r="K130" s="1396">
        <v>0.25210300000000002</v>
      </c>
      <c r="L130" s="1175">
        <v>1.5004999999999999</v>
      </c>
      <c r="M130" s="1175">
        <v>1.3594999999999999</v>
      </c>
      <c r="N130" s="1175">
        <v>1.017949</v>
      </c>
      <c r="O130" s="1395">
        <v>6.9499999999999996E-3</v>
      </c>
      <c r="P130" s="1175">
        <v>5.0650000000000001E-3</v>
      </c>
      <c r="Q130" s="1396">
        <v>5.0610000000000004E-3</v>
      </c>
      <c r="R130" s="1176">
        <v>2E-3</v>
      </c>
      <c r="S130" s="1177">
        <v>2E-3</v>
      </c>
      <c r="T130" s="1177">
        <v>2E-3</v>
      </c>
      <c r="U130" s="1176">
        <v>0</v>
      </c>
      <c r="V130" s="1177">
        <v>0</v>
      </c>
      <c r="W130" s="1391">
        <v>0</v>
      </c>
      <c r="X130" s="1178">
        <v>1.737E-3</v>
      </c>
      <c r="Y130" s="1178">
        <v>1.266E-3</v>
      </c>
      <c r="Z130" s="1178">
        <v>1.2650000000000001E-3</v>
      </c>
      <c r="AA130" s="1260">
        <v>288.57554299999998</v>
      </c>
      <c r="AB130" s="1261">
        <v>173.147457</v>
      </c>
      <c r="AC130" s="1262">
        <v>132.146243</v>
      </c>
    </row>
    <row r="131" spans="1:29" s="1142" customFormat="1" ht="15" customHeight="1" x14ac:dyDescent="0.2">
      <c r="A131" s="1180" t="s">
        <v>892</v>
      </c>
      <c r="B131" s="1180" t="s">
        <v>220</v>
      </c>
      <c r="C131" s="1181" t="s">
        <v>49</v>
      </c>
      <c r="D131" s="1181" t="s">
        <v>687</v>
      </c>
      <c r="E131" s="1182" t="s">
        <v>688</v>
      </c>
      <c r="F131" s="1175">
        <v>8.1017000000000006E-2</v>
      </c>
      <c r="G131" s="1175">
        <v>8.9999999999999993E-3</v>
      </c>
      <c r="H131" s="1175">
        <v>4.0400000000000002E-3</v>
      </c>
      <c r="I131" s="1395">
        <v>1.1750999999999999E-2</v>
      </c>
      <c r="J131" s="1175">
        <v>1.8E-3</v>
      </c>
      <c r="K131" s="1396">
        <v>1.3630000000000001E-3</v>
      </c>
      <c r="L131" s="1175">
        <v>0.27617399999999998</v>
      </c>
      <c r="M131" s="1175">
        <v>0.30477100000000001</v>
      </c>
      <c r="N131" s="1175">
        <v>0.51105100000000003</v>
      </c>
      <c r="O131" s="1395">
        <v>4.2199999999999998E-3</v>
      </c>
      <c r="P131" s="1175">
        <v>2.0999999999999999E-3</v>
      </c>
      <c r="Q131" s="1396">
        <v>4.4980000000000003E-3</v>
      </c>
      <c r="R131" s="1176">
        <v>1E-3</v>
      </c>
      <c r="S131" s="1177">
        <v>1E-3</v>
      </c>
      <c r="T131" s="1177">
        <v>1E-3</v>
      </c>
      <c r="U131" s="1176">
        <v>7.1000000000000004E-3</v>
      </c>
      <c r="V131" s="1177">
        <v>2.8E-3</v>
      </c>
      <c r="W131" s="1391">
        <v>2.8E-3</v>
      </c>
      <c r="X131" s="1178">
        <v>4.2200000000000001E-4</v>
      </c>
      <c r="Y131" s="1178">
        <v>2.1000000000000001E-4</v>
      </c>
      <c r="Z131" s="1178">
        <v>4.4999999999999999E-4</v>
      </c>
      <c r="AA131" s="1260">
        <v>219.881711</v>
      </c>
      <c r="AB131" s="1261">
        <v>119.231632</v>
      </c>
      <c r="AC131" s="1262">
        <v>192.87241499999999</v>
      </c>
    </row>
    <row r="132" spans="1:29" s="1142" customFormat="1" ht="15" customHeight="1" x14ac:dyDescent="0.2">
      <c r="A132" s="1180" t="s">
        <v>893</v>
      </c>
      <c r="B132" s="1180" t="s">
        <v>220</v>
      </c>
      <c r="C132" s="1181" t="s">
        <v>49</v>
      </c>
      <c r="D132" s="1181" t="s">
        <v>692</v>
      </c>
      <c r="E132" s="1182" t="s">
        <v>690</v>
      </c>
      <c r="F132" s="1175">
        <v>8.1378000000000006E-2</v>
      </c>
      <c r="G132" s="1175">
        <v>9.9290000000000003E-3</v>
      </c>
      <c r="H132" s="1175">
        <v>4.0409E-2</v>
      </c>
      <c r="I132" s="1395">
        <v>1.1563E-2</v>
      </c>
      <c r="J132" s="1175">
        <v>2.2629999999999998E-3</v>
      </c>
      <c r="K132" s="1396">
        <v>4.2009999999999999E-3</v>
      </c>
      <c r="L132" s="1175">
        <v>0.10809000000000001</v>
      </c>
      <c r="M132" s="1175">
        <v>9.425E-2</v>
      </c>
      <c r="N132" s="1175">
        <v>0.12912599999999999</v>
      </c>
      <c r="O132" s="1395">
        <v>3.1449999999999998E-3</v>
      </c>
      <c r="P132" s="1175">
        <v>1.5659999999999999E-3</v>
      </c>
      <c r="Q132" s="1396">
        <v>3.3530000000000001E-3</v>
      </c>
      <c r="R132" s="1176">
        <v>1E-3</v>
      </c>
      <c r="S132" s="1177">
        <v>1E-3</v>
      </c>
      <c r="T132" s="1177">
        <v>1E-3</v>
      </c>
      <c r="U132" s="1176">
        <v>3.0000000000000001E-3</v>
      </c>
      <c r="V132" s="1177">
        <v>2E-3</v>
      </c>
      <c r="W132" s="1391">
        <v>2E-3</v>
      </c>
      <c r="X132" s="1178">
        <v>3.1399999999999999E-4</v>
      </c>
      <c r="Y132" s="1178">
        <v>1.5699999999999999E-4</v>
      </c>
      <c r="Z132" s="1178">
        <v>3.3500000000000001E-4</v>
      </c>
      <c r="AA132" s="1260">
        <v>206.52100799999999</v>
      </c>
      <c r="AB132" s="1261">
        <v>117.703833</v>
      </c>
      <c r="AC132" s="1262">
        <v>192.33212599999999</v>
      </c>
    </row>
    <row r="133" spans="1:29" s="1142" customFormat="1" ht="15" customHeight="1" x14ac:dyDescent="0.2">
      <c r="A133" s="1183" t="s">
        <v>1674</v>
      </c>
      <c r="B133" s="1183" t="s">
        <v>226</v>
      </c>
      <c r="C133" s="1184" t="s">
        <v>8</v>
      </c>
      <c r="D133" s="1184" t="s">
        <v>916</v>
      </c>
      <c r="E133" s="1185" t="s">
        <v>1056</v>
      </c>
      <c r="F133" s="1175">
        <v>14.404344</v>
      </c>
      <c r="G133" s="1175">
        <v>14.457985000000001</v>
      </c>
      <c r="H133" s="1175">
        <v>0</v>
      </c>
      <c r="I133" s="1395">
        <v>6</v>
      </c>
      <c r="J133" s="1175">
        <v>6</v>
      </c>
      <c r="K133" s="1396">
        <v>0</v>
      </c>
      <c r="L133" s="1175">
        <v>9.7249000000000002E-2</v>
      </c>
      <c r="M133" s="1175">
        <v>0.109821</v>
      </c>
      <c r="N133" s="1175">
        <v>0</v>
      </c>
      <c r="O133" s="1395">
        <v>0.2</v>
      </c>
      <c r="P133" s="1175">
        <v>0.2</v>
      </c>
      <c r="Q133" s="1396">
        <v>0</v>
      </c>
      <c r="R133" s="1176">
        <v>1E-3</v>
      </c>
      <c r="S133" s="1177">
        <v>1E-3</v>
      </c>
      <c r="T133" s="1177">
        <v>0</v>
      </c>
      <c r="U133" s="1176">
        <v>1E-3</v>
      </c>
      <c r="V133" s="1177">
        <v>1E-3</v>
      </c>
      <c r="W133" s="1391">
        <v>1E-3</v>
      </c>
      <c r="X133" s="1178">
        <v>4.0000000000000001E-3</v>
      </c>
      <c r="Y133" s="1178">
        <v>4.0000000000000001E-3</v>
      </c>
      <c r="Z133" s="1178">
        <v>4.0000000000000001E-3</v>
      </c>
      <c r="AA133" s="1260">
        <v>0</v>
      </c>
      <c r="AB133" s="1261">
        <v>0</v>
      </c>
      <c r="AC133" s="1262">
        <v>0</v>
      </c>
    </row>
    <row r="134" spans="1:29" s="1142" customFormat="1" ht="15" customHeight="1" x14ac:dyDescent="0.2">
      <c r="A134" s="1183" t="s">
        <v>1675</v>
      </c>
      <c r="B134" s="1183" t="s">
        <v>226</v>
      </c>
      <c r="C134" s="1184" t="s">
        <v>796</v>
      </c>
      <c r="D134" s="1184" t="s">
        <v>121</v>
      </c>
      <c r="E134" s="1185" t="s">
        <v>177</v>
      </c>
      <c r="F134" s="1175">
        <v>0</v>
      </c>
      <c r="G134" s="1175">
        <v>0</v>
      </c>
      <c r="H134" s="1175">
        <v>0</v>
      </c>
      <c r="I134" s="1395">
        <v>0</v>
      </c>
      <c r="J134" s="1175">
        <v>0</v>
      </c>
      <c r="K134" s="1396">
        <v>0</v>
      </c>
      <c r="L134" s="1175">
        <v>0</v>
      </c>
      <c r="M134" s="1175">
        <v>0</v>
      </c>
      <c r="N134" s="1175">
        <v>0</v>
      </c>
      <c r="O134" s="1395">
        <v>0</v>
      </c>
      <c r="P134" s="1175">
        <v>0</v>
      </c>
      <c r="Q134" s="1396">
        <v>0</v>
      </c>
      <c r="R134" s="1176">
        <v>0</v>
      </c>
      <c r="S134" s="1177">
        <v>0</v>
      </c>
      <c r="T134" s="1177">
        <v>0</v>
      </c>
      <c r="U134" s="1176">
        <v>0</v>
      </c>
      <c r="V134" s="1177">
        <v>0</v>
      </c>
      <c r="W134" s="1391">
        <v>0</v>
      </c>
      <c r="X134" s="1178">
        <v>0</v>
      </c>
      <c r="Y134" s="1178">
        <v>0</v>
      </c>
      <c r="Z134" s="1178">
        <v>0</v>
      </c>
      <c r="AA134" s="1260">
        <v>0</v>
      </c>
      <c r="AB134" s="1261">
        <v>0</v>
      </c>
      <c r="AC134" s="1262">
        <v>0</v>
      </c>
    </row>
    <row r="135" spans="1:29" s="1142" customFormat="1" ht="15" customHeight="1" x14ac:dyDescent="0.2">
      <c r="A135" s="1183" t="s">
        <v>1055</v>
      </c>
      <c r="B135" s="1183" t="s">
        <v>225</v>
      </c>
      <c r="C135" s="1184" t="s">
        <v>8</v>
      </c>
      <c r="D135" s="1184" t="s">
        <v>916</v>
      </c>
      <c r="E135" s="1185" t="s">
        <v>1056</v>
      </c>
      <c r="F135" s="1175">
        <v>29.113</v>
      </c>
      <c r="G135" s="1175">
        <v>17.361999999999998</v>
      </c>
      <c r="H135" s="1175">
        <v>27.986151</v>
      </c>
      <c r="I135" s="1395">
        <v>3.9979</v>
      </c>
      <c r="J135" s="1175">
        <v>1.6268</v>
      </c>
      <c r="K135" s="1396">
        <v>1.432625</v>
      </c>
      <c r="L135" s="1175">
        <v>9.5328999999999997E-2</v>
      </c>
      <c r="M135" s="1175">
        <v>0.16828000000000001</v>
      </c>
      <c r="N135" s="1175">
        <v>0.40863100000000002</v>
      </c>
      <c r="O135" s="1395">
        <v>1.6567999999999999E-2</v>
      </c>
      <c r="P135" s="1175">
        <v>1.6567999999999999E-2</v>
      </c>
      <c r="Q135" s="1396">
        <v>1.7146000000000002E-2</v>
      </c>
      <c r="R135" s="1176">
        <v>2E-3</v>
      </c>
      <c r="S135" s="1177">
        <v>2E-3</v>
      </c>
      <c r="T135" s="1177">
        <v>2E-3</v>
      </c>
      <c r="U135" s="1176">
        <v>2E-3</v>
      </c>
      <c r="V135" s="1177">
        <v>2E-3</v>
      </c>
      <c r="W135" s="1391">
        <v>2E-3</v>
      </c>
      <c r="X135" s="1178">
        <v>2.4849999999999998E-3</v>
      </c>
      <c r="Y135" s="1178">
        <v>2.4849999999999998E-3</v>
      </c>
      <c r="Z135" s="1178">
        <v>2.5720000000000001E-3</v>
      </c>
      <c r="AA135" s="1260">
        <v>156.25</v>
      </c>
      <c r="AB135" s="1261">
        <v>88.465000000000003</v>
      </c>
      <c r="AC135" s="1262">
        <v>120.199504</v>
      </c>
    </row>
    <row r="136" spans="1:29" s="1142" customFormat="1" ht="15" customHeight="1" x14ac:dyDescent="0.2">
      <c r="A136" s="1183" t="s">
        <v>1057</v>
      </c>
      <c r="B136" s="1183" t="s">
        <v>225</v>
      </c>
      <c r="C136" s="1184" t="s">
        <v>8</v>
      </c>
      <c r="D136" s="1184" t="s">
        <v>672</v>
      </c>
      <c r="E136" s="1185" t="s">
        <v>1058</v>
      </c>
      <c r="F136" s="1175">
        <v>11.865</v>
      </c>
      <c r="G136" s="1175">
        <v>6.0749000000000004</v>
      </c>
      <c r="H136" s="1175">
        <v>18.416848000000002</v>
      </c>
      <c r="I136" s="1395">
        <v>1.4426000000000001</v>
      </c>
      <c r="J136" s="1175">
        <v>0.66457999999999995</v>
      </c>
      <c r="K136" s="1396">
        <v>0.44895699999999999</v>
      </c>
      <c r="L136" s="1175">
        <v>0.14169999999999999</v>
      </c>
      <c r="M136" s="1175">
        <v>0.22494</v>
      </c>
      <c r="N136" s="1175">
        <v>0.47870499999999999</v>
      </c>
      <c r="O136" s="1395">
        <v>1.5474999999999999E-2</v>
      </c>
      <c r="P136" s="1175">
        <v>1.5474999999999999E-2</v>
      </c>
      <c r="Q136" s="1396">
        <v>1.6243E-2</v>
      </c>
      <c r="R136" s="1176">
        <v>2E-3</v>
      </c>
      <c r="S136" s="1177">
        <v>2E-3</v>
      </c>
      <c r="T136" s="1177">
        <v>2E-3</v>
      </c>
      <c r="U136" s="1176">
        <v>2E-3</v>
      </c>
      <c r="V136" s="1177">
        <v>2E-3</v>
      </c>
      <c r="W136" s="1391">
        <v>2E-3</v>
      </c>
      <c r="X136" s="1178">
        <v>3.869E-3</v>
      </c>
      <c r="Y136" s="1178">
        <v>3.869E-3</v>
      </c>
      <c r="Z136" s="1178">
        <v>4.0610000000000004E-3</v>
      </c>
      <c r="AA136" s="1260">
        <v>109.52</v>
      </c>
      <c r="AB136" s="1261">
        <v>89.903000000000006</v>
      </c>
      <c r="AC136" s="1262">
        <v>140.53209100000001</v>
      </c>
    </row>
    <row r="137" spans="1:29" s="1142" customFormat="1" ht="15" customHeight="1" x14ac:dyDescent="0.2">
      <c r="A137" s="1183" t="s">
        <v>1676</v>
      </c>
      <c r="B137" s="1183" t="s">
        <v>225</v>
      </c>
      <c r="C137" s="1184" t="s">
        <v>796</v>
      </c>
      <c r="D137" s="1184" t="s">
        <v>121</v>
      </c>
      <c r="E137" s="1185" t="s">
        <v>177</v>
      </c>
      <c r="F137" s="1175">
        <v>0</v>
      </c>
      <c r="G137" s="1175">
        <v>0</v>
      </c>
      <c r="H137" s="1175">
        <v>0</v>
      </c>
      <c r="I137" s="1395">
        <v>0</v>
      </c>
      <c r="J137" s="1175">
        <v>0</v>
      </c>
      <c r="K137" s="1396">
        <v>0</v>
      </c>
      <c r="L137" s="1175">
        <v>0</v>
      </c>
      <c r="M137" s="1175">
        <v>0</v>
      </c>
      <c r="N137" s="1175">
        <v>0</v>
      </c>
      <c r="O137" s="1395">
        <v>0</v>
      </c>
      <c r="P137" s="1175">
        <v>0</v>
      </c>
      <c r="Q137" s="1396">
        <v>0</v>
      </c>
      <c r="R137" s="1176">
        <v>0</v>
      </c>
      <c r="S137" s="1177">
        <v>0</v>
      </c>
      <c r="T137" s="1177">
        <v>0</v>
      </c>
      <c r="U137" s="1176">
        <v>0</v>
      </c>
      <c r="V137" s="1177">
        <v>0</v>
      </c>
      <c r="W137" s="1391">
        <v>0</v>
      </c>
      <c r="X137" s="1178">
        <v>0</v>
      </c>
      <c r="Y137" s="1178">
        <v>0</v>
      </c>
      <c r="Z137" s="1178">
        <v>0</v>
      </c>
      <c r="AA137" s="1260">
        <v>0</v>
      </c>
      <c r="AB137" s="1261">
        <v>0</v>
      </c>
      <c r="AC137" s="1262">
        <v>0</v>
      </c>
    </row>
    <row r="138" spans="1:29" s="1142" customFormat="1" ht="15" customHeight="1" x14ac:dyDescent="0.2">
      <c r="A138" s="1186" t="s">
        <v>630</v>
      </c>
      <c r="B138" s="1186" t="s">
        <v>214</v>
      </c>
      <c r="C138" s="1187" t="s">
        <v>8</v>
      </c>
      <c r="D138" s="1187" t="s">
        <v>1661</v>
      </c>
      <c r="E138" s="1188">
        <v>1982</v>
      </c>
      <c r="F138" s="1175">
        <v>20.757911</v>
      </c>
      <c r="G138" s="1175">
        <v>6.3381169999999996</v>
      </c>
      <c r="H138" s="1175">
        <v>11.996898</v>
      </c>
      <c r="I138" s="1395">
        <v>3.9167779999999999</v>
      </c>
      <c r="J138" s="1175">
        <v>1.230038</v>
      </c>
      <c r="K138" s="1396">
        <v>2.0010780000000001</v>
      </c>
      <c r="L138" s="1175">
        <v>1.920053</v>
      </c>
      <c r="M138" s="1175">
        <v>1.802424</v>
      </c>
      <c r="N138" s="1175">
        <v>3.9224429999999999</v>
      </c>
      <c r="O138" s="1395">
        <v>4.5999999999999999E-2</v>
      </c>
      <c r="P138" s="1175">
        <v>3.15E-2</v>
      </c>
      <c r="Q138" s="1396">
        <v>3.1502000000000002E-2</v>
      </c>
      <c r="R138" s="1176">
        <v>2E-3</v>
      </c>
      <c r="S138" s="1177">
        <v>2E-3</v>
      </c>
      <c r="T138" s="1177">
        <v>2E-3</v>
      </c>
      <c r="U138" s="1176">
        <v>0</v>
      </c>
      <c r="V138" s="1177">
        <v>0</v>
      </c>
      <c r="W138" s="1391">
        <v>0</v>
      </c>
      <c r="X138" s="1178">
        <v>9.1999999999999998E-3</v>
      </c>
      <c r="Y138" s="1178">
        <v>6.3E-3</v>
      </c>
      <c r="Z138" s="1178">
        <v>6.3E-3</v>
      </c>
      <c r="AA138" s="1260">
        <v>272.05599699999999</v>
      </c>
      <c r="AB138" s="1261">
        <v>194.51755700000001</v>
      </c>
      <c r="AC138" s="1262">
        <v>168.723679</v>
      </c>
    </row>
    <row r="139" spans="1:29" s="1142" customFormat="1" ht="15" customHeight="1" x14ac:dyDescent="0.2">
      <c r="A139" s="1186" t="s">
        <v>644</v>
      </c>
      <c r="B139" s="1186" t="s">
        <v>214</v>
      </c>
      <c r="C139" s="1187" t="s">
        <v>8</v>
      </c>
      <c r="D139" s="1187" t="s">
        <v>1677</v>
      </c>
      <c r="E139" s="1188">
        <v>1982</v>
      </c>
      <c r="F139" s="1175">
        <v>24.262492999999999</v>
      </c>
      <c r="G139" s="1175">
        <v>7.3522160000000003</v>
      </c>
      <c r="H139" s="1175">
        <v>13.905495</v>
      </c>
      <c r="I139" s="1395">
        <v>4.281129</v>
      </c>
      <c r="J139" s="1175">
        <v>1.3530420000000001</v>
      </c>
      <c r="K139" s="1396">
        <v>2.1863630000000001</v>
      </c>
      <c r="L139" s="1175">
        <v>2.2863060000000002</v>
      </c>
      <c r="M139" s="1175">
        <v>2.1410610000000001</v>
      </c>
      <c r="N139" s="1175">
        <v>4.6780410000000003</v>
      </c>
      <c r="O139" s="1395">
        <v>4.5999999999999999E-2</v>
      </c>
      <c r="P139" s="1175">
        <v>3.15E-2</v>
      </c>
      <c r="Q139" s="1396">
        <v>3.1502000000000002E-2</v>
      </c>
      <c r="R139" s="1176">
        <v>2E-3</v>
      </c>
      <c r="S139" s="1177">
        <v>2E-3</v>
      </c>
      <c r="T139" s="1177">
        <v>2E-3</v>
      </c>
      <c r="U139" s="1176">
        <v>0</v>
      </c>
      <c r="V139" s="1177">
        <v>0</v>
      </c>
      <c r="W139" s="1391">
        <v>0</v>
      </c>
      <c r="X139" s="1178">
        <v>9.1999999999999998E-3</v>
      </c>
      <c r="Y139" s="1178">
        <v>6.3E-3</v>
      </c>
      <c r="Z139" s="1178">
        <v>6.3E-3</v>
      </c>
      <c r="AA139" s="1260">
        <v>272.05599699999999</v>
      </c>
      <c r="AB139" s="1261">
        <v>194.51755700000001</v>
      </c>
      <c r="AC139" s="1262">
        <v>168.723679</v>
      </c>
    </row>
    <row r="140" spans="1:29" s="1142" customFormat="1" ht="15" customHeight="1" x14ac:dyDescent="0.2">
      <c r="A140" s="1186" t="s">
        <v>658</v>
      </c>
      <c r="B140" s="1186" t="s">
        <v>214</v>
      </c>
      <c r="C140" s="1187" t="s">
        <v>8</v>
      </c>
      <c r="D140" s="1187" t="s">
        <v>1662</v>
      </c>
      <c r="E140" s="1188">
        <v>1982</v>
      </c>
      <c r="F140" s="1175">
        <v>28.306242000000001</v>
      </c>
      <c r="G140" s="1175">
        <v>8.6198399999999999</v>
      </c>
      <c r="H140" s="1175">
        <v>16.359406</v>
      </c>
      <c r="I140" s="1395">
        <v>4.6845179999999997</v>
      </c>
      <c r="J140" s="1175">
        <v>1.476046</v>
      </c>
      <c r="K140" s="1396">
        <v>2.4087049999999999</v>
      </c>
      <c r="L140" s="1175">
        <v>2.6747559999999999</v>
      </c>
      <c r="M140" s="1175">
        <v>2.5015459999999998</v>
      </c>
      <c r="N140" s="1175">
        <v>5.4669749999999997</v>
      </c>
      <c r="O140" s="1395">
        <v>4.5999999999999999E-2</v>
      </c>
      <c r="P140" s="1175">
        <v>3.15E-2</v>
      </c>
      <c r="Q140" s="1396">
        <v>3.1502000000000002E-2</v>
      </c>
      <c r="R140" s="1176">
        <v>2E-3</v>
      </c>
      <c r="S140" s="1177">
        <v>2E-3</v>
      </c>
      <c r="T140" s="1177">
        <v>2E-3</v>
      </c>
      <c r="U140" s="1176">
        <v>0</v>
      </c>
      <c r="V140" s="1177">
        <v>0</v>
      </c>
      <c r="W140" s="1391">
        <v>0</v>
      </c>
      <c r="X140" s="1178">
        <v>9.1999999999999998E-3</v>
      </c>
      <c r="Y140" s="1178">
        <v>6.3E-3</v>
      </c>
      <c r="Z140" s="1178">
        <v>6.3E-3</v>
      </c>
      <c r="AA140" s="1260">
        <v>272.05599699999999</v>
      </c>
      <c r="AB140" s="1261">
        <v>194.51755700000001</v>
      </c>
      <c r="AC140" s="1262">
        <v>168.723679</v>
      </c>
    </row>
    <row r="141" spans="1:29" s="1142" customFormat="1" ht="15" customHeight="1" x14ac:dyDescent="0.2">
      <c r="A141" s="1186" t="s">
        <v>631</v>
      </c>
      <c r="B141" s="1186" t="s">
        <v>214</v>
      </c>
      <c r="C141" s="1187" t="s">
        <v>8</v>
      </c>
      <c r="D141" s="1187" t="s">
        <v>1661</v>
      </c>
      <c r="E141" s="1188">
        <v>1983</v>
      </c>
      <c r="F141" s="1175">
        <v>20.790140000000001</v>
      </c>
      <c r="G141" s="1175">
        <v>6.3474760000000003</v>
      </c>
      <c r="H141" s="1175">
        <v>12.014514</v>
      </c>
      <c r="I141" s="1395">
        <v>3.920255</v>
      </c>
      <c r="J141" s="1175">
        <v>1.2312080000000001</v>
      </c>
      <c r="K141" s="1396">
        <v>2.0028459999999999</v>
      </c>
      <c r="L141" s="1175">
        <v>1.837267</v>
      </c>
      <c r="M141" s="1175">
        <v>1.720879</v>
      </c>
      <c r="N141" s="1175">
        <v>3.7476729999999998</v>
      </c>
      <c r="O141" s="1395">
        <v>4.2000000000000003E-2</v>
      </c>
      <c r="P141" s="1175">
        <v>2.8546999999999999E-2</v>
      </c>
      <c r="Q141" s="1396">
        <v>2.8549000000000001E-2</v>
      </c>
      <c r="R141" s="1176">
        <v>2E-3</v>
      </c>
      <c r="S141" s="1177">
        <v>2E-3</v>
      </c>
      <c r="T141" s="1177">
        <v>2E-3</v>
      </c>
      <c r="U141" s="1176">
        <v>0</v>
      </c>
      <c r="V141" s="1177">
        <v>0</v>
      </c>
      <c r="W141" s="1391">
        <v>0</v>
      </c>
      <c r="X141" s="1178">
        <v>8.3999999999999995E-3</v>
      </c>
      <c r="Y141" s="1178">
        <v>5.7089999999999997E-3</v>
      </c>
      <c r="Z141" s="1178">
        <v>5.7099999999999998E-3</v>
      </c>
      <c r="AA141" s="1260">
        <v>272.05599699999999</v>
      </c>
      <c r="AB141" s="1261">
        <v>194.51755700000001</v>
      </c>
      <c r="AC141" s="1262">
        <v>168.723679</v>
      </c>
    </row>
    <row r="142" spans="1:29" s="1142" customFormat="1" ht="15" customHeight="1" x14ac:dyDescent="0.2">
      <c r="A142" s="1186" t="s">
        <v>645</v>
      </c>
      <c r="B142" s="1186" t="s">
        <v>214</v>
      </c>
      <c r="C142" s="1187" t="s">
        <v>8</v>
      </c>
      <c r="D142" s="1187" t="s">
        <v>1677</v>
      </c>
      <c r="E142" s="1188">
        <v>1983</v>
      </c>
      <c r="F142" s="1175">
        <v>24.300163999999999</v>
      </c>
      <c r="G142" s="1175">
        <v>7.3630719999999998</v>
      </c>
      <c r="H142" s="1175">
        <v>13.925915</v>
      </c>
      <c r="I142" s="1395">
        <v>4.284929</v>
      </c>
      <c r="J142" s="1175">
        <v>1.3543289999999999</v>
      </c>
      <c r="K142" s="1396">
        <v>2.1882929999999998</v>
      </c>
      <c r="L142" s="1175">
        <v>2.1877279999999999</v>
      </c>
      <c r="M142" s="1175">
        <v>2.0441959999999999</v>
      </c>
      <c r="N142" s="1175">
        <v>4.4696040000000004</v>
      </c>
      <c r="O142" s="1395">
        <v>4.2000000000000003E-2</v>
      </c>
      <c r="P142" s="1175">
        <v>2.8546999999999999E-2</v>
      </c>
      <c r="Q142" s="1396">
        <v>2.8549000000000001E-2</v>
      </c>
      <c r="R142" s="1176">
        <v>2E-3</v>
      </c>
      <c r="S142" s="1177">
        <v>2E-3</v>
      </c>
      <c r="T142" s="1177">
        <v>2E-3</v>
      </c>
      <c r="U142" s="1176">
        <v>0</v>
      </c>
      <c r="V142" s="1177">
        <v>0</v>
      </c>
      <c r="W142" s="1391">
        <v>0</v>
      </c>
      <c r="X142" s="1178">
        <v>8.3999999999999995E-3</v>
      </c>
      <c r="Y142" s="1178">
        <v>5.7089999999999997E-3</v>
      </c>
      <c r="Z142" s="1178">
        <v>5.7099999999999998E-3</v>
      </c>
      <c r="AA142" s="1260">
        <v>272.05599699999999</v>
      </c>
      <c r="AB142" s="1261">
        <v>194.51755700000001</v>
      </c>
      <c r="AC142" s="1262">
        <v>168.723679</v>
      </c>
    </row>
    <row r="143" spans="1:29" s="1142" customFormat="1" ht="15" customHeight="1" x14ac:dyDescent="0.2">
      <c r="A143" s="1186" t="s">
        <v>659</v>
      </c>
      <c r="B143" s="1186" t="s">
        <v>214</v>
      </c>
      <c r="C143" s="1187" t="s">
        <v>8</v>
      </c>
      <c r="D143" s="1187" t="s">
        <v>1662</v>
      </c>
      <c r="E143" s="1188">
        <v>1983</v>
      </c>
      <c r="F143" s="1175">
        <v>28.350190999999999</v>
      </c>
      <c r="G143" s="1175">
        <v>8.6325669999999999</v>
      </c>
      <c r="H143" s="1175">
        <v>16.383427999999999</v>
      </c>
      <c r="I143" s="1395">
        <v>4.6886770000000002</v>
      </c>
      <c r="J143" s="1175">
        <v>1.4774499999999999</v>
      </c>
      <c r="K143" s="1396">
        <v>2.4108309999999999</v>
      </c>
      <c r="L143" s="1175">
        <v>2.5594299999999999</v>
      </c>
      <c r="M143" s="1175">
        <v>2.3883719999999999</v>
      </c>
      <c r="N143" s="1175">
        <v>5.2233850000000004</v>
      </c>
      <c r="O143" s="1395">
        <v>4.2000000000000003E-2</v>
      </c>
      <c r="P143" s="1175">
        <v>2.8546999999999999E-2</v>
      </c>
      <c r="Q143" s="1396">
        <v>2.8549000000000001E-2</v>
      </c>
      <c r="R143" s="1176">
        <v>2E-3</v>
      </c>
      <c r="S143" s="1177">
        <v>2E-3</v>
      </c>
      <c r="T143" s="1177">
        <v>2E-3</v>
      </c>
      <c r="U143" s="1176">
        <v>0</v>
      </c>
      <c r="V143" s="1177">
        <v>0</v>
      </c>
      <c r="W143" s="1391">
        <v>0</v>
      </c>
      <c r="X143" s="1178">
        <v>8.3999999999999995E-3</v>
      </c>
      <c r="Y143" s="1178">
        <v>5.7089999999999997E-3</v>
      </c>
      <c r="Z143" s="1178">
        <v>5.7099999999999998E-3</v>
      </c>
      <c r="AA143" s="1260">
        <v>272.05599699999999</v>
      </c>
      <c r="AB143" s="1261">
        <v>194.51755700000001</v>
      </c>
      <c r="AC143" s="1262">
        <v>168.723679</v>
      </c>
    </row>
    <row r="144" spans="1:29" s="1142" customFormat="1" ht="15" customHeight="1" x14ac:dyDescent="0.2">
      <c r="A144" s="1186" t="s">
        <v>632</v>
      </c>
      <c r="B144" s="1186" t="s">
        <v>214</v>
      </c>
      <c r="C144" s="1187" t="s">
        <v>8</v>
      </c>
      <c r="D144" s="1187" t="s">
        <v>1661</v>
      </c>
      <c r="E144" s="1188">
        <v>1984</v>
      </c>
      <c r="F144" s="1175">
        <v>19.301193000000001</v>
      </c>
      <c r="G144" s="1175">
        <v>5.8196630000000003</v>
      </c>
      <c r="H144" s="1175">
        <v>11.165865999999999</v>
      </c>
      <c r="I144" s="1395">
        <v>3.6568839999999998</v>
      </c>
      <c r="J144" s="1175">
        <v>1.157691</v>
      </c>
      <c r="K144" s="1396">
        <v>1.864433</v>
      </c>
      <c r="L144" s="1175">
        <v>1.840465</v>
      </c>
      <c r="M144" s="1175">
        <v>1.7238329999999999</v>
      </c>
      <c r="N144" s="1175">
        <v>3.7542550000000001</v>
      </c>
      <c r="O144" s="1395">
        <v>3.7999999999999999E-2</v>
      </c>
      <c r="P144" s="1175">
        <v>2.5593999999999999E-2</v>
      </c>
      <c r="Q144" s="1396">
        <v>2.5595E-2</v>
      </c>
      <c r="R144" s="1176">
        <v>2E-3</v>
      </c>
      <c r="S144" s="1177">
        <v>2E-3</v>
      </c>
      <c r="T144" s="1177">
        <v>2E-3</v>
      </c>
      <c r="U144" s="1176">
        <v>0</v>
      </c>
      <c r="V144" s="1177">
        <v>0</v>
      </c>
      <c r="W144" s="1391">
        <v>0</v>
      </c>
      <c r="X144" s="1178">
        <v>7.6E-3</v>
      </c>
      <c r="Y144" s="1178">
        <v>5.1190000000000003E-3</v>
      </c>
      <c r="Z144" s="1178">
        <v>5.1190000000000003E-3</v>
      </c>
      <c r="AA144" s="1260">
        <v>272.05599699999999</v>
      </c>
      <c r="AB144" s="1261">
        <v>194.51755700000001</v>
      </c>
      <c r="AC144" s="1262">
        <v>168.723679</v>
      </c>
    </row>
    <row r="145" spans="1:29" s="1142" customFormat="1" ht="15" customHeight="1" x14ac:dyDescent="0.2">
      <c r="A145" s="1186" t="s">
        <v>646</v>
      </c>
      <c r="B145" s="1186" t="s">
        <v>214</v>
      </c>
      <c r="C145" s="1187" t="s">
        <v>8</v>
      </c>
      <c r="D145" s="1187" t="s">
        <v>1677</v>
      </c>
      <c r="E145" s="1188">
        <v>1984</v>
      </c>
      <c r="F145" s="1175">
        <v>22.559836000000001</v>
      </c>
      <c r="G145" s="1175">
        <v>6.7508090000000003</v>
      </c>
      <c r="H145" s="1175">
        <v>12.942252999999999</v>
      </c>
      <c r="I145" s="1395">
        <v>3.9970590000000001</v>
      </c>
      <c r="J145" s="1175">
        <v>1.27346</v>
      </c>
      <c r="K145" s="1396">
        <v>2.0370650000000001</v>
      </c>
      <c r="L145" s="1175">
        <v>2.1915360000000002</v>
      </c>
      <c r="M145" s="1175">
        <v>2.0477050000000001</v>
      </c>
      <c r="N145" s="1175">
        <v>4.477455</v>
      </c>
      <c r="O145" s="1395">
        <v>3.7999999999999999E-2</v>
      </c>
      <c r="P145" s="1175">
        <v>2.5593999999999999E-2</v>
      </c>
      <c r="Q145" s="1396">
        <v>2.5595E-2</v>
      </c>
      <c r="R145" s="1176">
        <v>2E-3</v>
      </c>
      <c r="S145" s="1177">
        <v>2E-3</v>
      </c>
      <c r="T145" s="1177">
        <v>2E-3</v>
      </c>
      <c r="U145" s="1176">
        <v>0</v>
      </c>
      <c r="V145" s="1177">
        <v>0</v>
      </c>
      <c r="W145" s="1391">
        <v>0</v>
      </c>
      <c r="X145" s="1178">
        <v>7.6E-3</v>
      </c>
      <c r="Y145" s="1178">
        <v>5.1190000000000003E-3</v>
      </c>
      <c r="Z145" s="1178">
        <v>5.1190000000000003E-3</v>
      </c>
      <c r="AA145" s="1260">
        <v>272.05599699999999</v>
      </c>
      <c r="AB145" s="1261">
        <v>194.51755700000001</v>
      </c>
      <c r="AC145" s="1262">
        <v>168.723679</v>
      </c>
    </row>
    <row r="146" spans="1:29" s="1142" customFormat="1" ht="15" customHeight="1" x14ac:dyDescent="0.2">
      <c r="A146" s="1186" t="s">
        <v>660</v>
      </c>
      <c r="B146" s="1186" t="s">
        <v>214</v>
      </c>
      <c r="C146" s="1187" t="s">
        <v>8</v>
      </c>
      <c r="D146" s="1187" t="s">
        <v>1662</v>
      </c>
      <c r="E146" s="1188">
        <v>1984</v>
      </c>
      <c r="F146" s="1175">
        <v>26.319807999999998</v>
      </c>
      <c r="G146" s="1175">
        <v>7.9147410000000002</v>
      </c>
      <c r="H146" s="1175">
        <v>15.226179999999999</v>
      </c>
      <c r="I146" s="1395">
        <v>4.3736819999999996</v>
      </c>
      <c r="J146" s="1175">
        <v>1.389229</v>
      </c>
      <c r="K146" s="1396">
        <v>2.2442250000000001</v>
      </c>
      <c r="L146" s="1175">
        <v>2.5638839999999998</v>
      </c>
      <c r="M146" s="1175">
        <v>2.392471</v>
      </c>
      <c r="N146" s="1175">
        <v>5.2325600000000003</v>
      </c>
      <c r="O146" s="1395">
        <v>3.7999999999999999E-2</v>
      </c>
      <c r="P146" s="1175">
        <v>2.5593999999999999E-2</v>
      </c>
      <c r="Q146" s="1396">
        <v>2.5595E-2</v>
      </c>
      <c r="R146" s="1176">
        <v>2E-3</v>
      </c>
      <c r="S146" s="1177">
        <v>2E-3</v>
      </c>
      <c r="T146" s="1177">
        <v>2E-3</v>
      </c>
      <c r="U146" s="1176">
        <v>0</v>
      </c>
      <c r="V146" s="1177">
        <v>0</v>
      </c>
      <c r="W146" s="1391">
        <v>0</v>
      </c>
      <c r="X146" s="1178">
        <v>7.6E-3</v>
      </c>
      <c r="Y146" s="1178">
        <v>5.1190000000000003E-3</v>
      </c>
      <c r="Z146" s="1178">
        <v>5.1190000000000003E-3</v>
      </c>
      <c r="AA146" s="1260">
        <v>272.05599699999999</v>
      </c>
      <c r="AB146" s="1261">
        <v>194.51755700000001</v>
      </c>
      <c r="AC146" s="1262">
        <v>168.723679</v>
      </c>
    </row>
    <row r="147" spans="1:29" s="1142" customFormat="1" ht="15" customHeight="1" x14ac:dyDescent="0.2">
      <c r="A147" s="1186" t="s">
        <v>633</v>
      </c>
      <c r="B147" s="1186" t="s">
        <v>214</v>
      </c>
      <c r="C147" s="1187" t="s">
        <v>8</v>
      </c>
      <c r="D147" s="1187" t="s">
        <v>1661</v>
      </c>
      <c r="E147" s="1188">
        <v>1985</v>
      </c>
      <c r="F147" s="1175">
        <v>17.71238</v>
      </c>
      <c r="G147" s="1175">
        <v>5.3799520000000003</v>
      </c>
      <c r="H147" s="1175">
        <v>10.218318</v>
      </c>
      <c r="I147" s="1395">
        <v>3.4029370000000001</v>
      </c>
      <c r="J147" s="1175">
        <v>1.074689</v>
      </c>
      <c r="K147" s="1396">
        <v>1.7398070000000001</v>
      </c>
      <c r="L147" s="1175">
        <v>1.843674</v>
      </c>
      <c r="M147" s="1175">
        <v>1.7267969999999999</v>
      </c>
      <c r="N147" s="1175">
        <v>3.7608609999999998</v>
      </c>
      <c r="O147" s="1395">
        <v>3.4000000000000002E-2</v>
      </c>
      <c r="P147" s="1175">
        <v>2.2641000000000001E-2</v>
      </c>
      <c r="Q147" s="1396">
        <v>2.2641999999999999E-2</v>
      </c>
      <c r="R147" s="1176">
        <v>2E-3</v>
      </c>
      <c r="S147" s="1177">
        <v>2E-3</v>
      </c>
      <c r="T147" s="1177">
        <v>2E-3</v>
      </c>
      <c r="U147" s="1176">
        <v>0</v>
      </c>
      <c r="V147" s="1177">
        <v>0</v>
      </c>
      <c r="W147" s="1391">
        <v>0</v>
      </c>
      <c r="X147" s="1178">
        <v>6.7999999999999996E-3</v>
      </c>
      <c r="Y147" s="1178">
        <v>4.5279999999999999E-3</v>
      </c>
      <c r="Z147" s="1178">
        <v>4.5279999999999999E-3</v>
      </c>
      <c r="AA147" s="1260">
        <v>272.05599699999999</v>
      </c>
      <c r="AB147" s="1261">
        <v>194.51755700000001</v>
      </c>
      <c r="AC147" s="1262">
        <v>168.723679</v>
      </c>
    </row>
    <row r="148" spans="1:29" s="1142" customFormat="1" ht="15" customHeight="1" x14ac:dyDescent="0.2">
      <c r="A148" s="1186" t="s">
        <v>647</v>
      </c>
      <c r="B148" s="1186" t="s">
        <v>214</v>
      </c>
      <c r="C148" s="1187" t="s">
        <v>8</v>
      </c>
      <c r="D148" s="1187" t="s">
        <v>1677</v>
      </c>
      <c r="E148" s="1188">
        <v>1985</v>
      </c>
      <c r="F148" s="1175">
        <v>20.702781999999999</v>
      </c>
      <c r="G148" s="1175">
        <v>6.2407440000000003</v>
      </c>
      <c r="H148" s="1175">
        <v>11.843959999999999</v>
      </c>
      <c r="I148" s="1395">
        <v>3.7194889999999998</v>
      </c>
      <c r="J148" s="1175">
        <v>1.182158</v>
      </c>
      <c r="K148" s="1396">
        <v>1.9008989999999999</v>
      </c>
      <c r="L148" s="1175">
        <v>2.195357</v>
      </c>
      <c r="M148" s="1175">
        <v>2.0512260000000002</v>
      </c>
      <c r="N148" s="1175">
        <v>4.4853329999999998</v>
      </c>
      <c r="O148" s="1395">
        <v>3.4000000000000002E-2</v>
      </c>
      <c r="P148" s="1175">
        <v>2.2641000000000001E-2</v>
      </c>
      <c r="Q148" s="1396">
        <v>2.2641999999999999E-2</v>
      </c>
      <c r="R148" s="1176">
        <v>2E-3</v>
      </c>
      <c r="S148" s="1177">
        <v>2E-3</v>
      </c>
      <c r="T148" s="1177">
        <v>2E-3</v>
      </c>
      <c r="U148" s="1176">
        <v>0</v>
      </c>
      <c r="V148" s="1177">
        <v>0</v>
      </c>
      <c r="W148" s="1391">
        <v>0</v>
      </c>
      <c r="X148" s="1178">
        <v>6.7999999999999996E-3</v>
      </c>
      <c r="Y148" s="1178">
        <v>4.5279999999999999E-3</v>
      </c>
      <c r="Z148" s="1178">
        <v>4.5279999999999999E-3</v>
      </c>
      <c r="AA148" s="1260">
        <v>272.05599699999999</v>
      </c>
      <c r="AB148" s="1261">
        <v>194.51755700000001</v>
      </c>
      <c r="AC148" s="1262">
        <v>168.723679</v>
      </c>
    </row>
    <row r="149" spans="1:29" s="1142" customFormat="1" ht="15" customHeight="1" x14ac:dyDescent="0.2">
      <c r="A149" s="1186" t="s">
        <v>661</v>
      </c>
      <c r="B149" s="1186" t="s">
        <v>214</v>
      </c>
      <c r="C149" s="1187" t="s">
        <v>8</v>
      </c>
      <c r="D149" s="1187" t="s">
        <v>1662</v>
      </c>
      <c r="E149" s="1188">
        <v>1985</v>
      </c>
      <c r="F149" s="1175">
        <v>24.153244999999998</v>
      </c>
      <c r="G149" s="1175">
        <v>7.3167350000000004</v>
      </c>
      <c r="H149" s="1175">
        <v>13.93407</v>
      </c>
      <c r="I149" s="1395">
        <v>4.0699579999999997</v>
      </c>
      <c r="J149" s="1175">
        <v>1.2896259999999999</v>
      </c>
      <c r="K149" s="1396">
        <v>2.0942120000000002</v>
      </c>
      <c r="L149" s="1175">
        <v>2.5683549999999999</v>
      </c>
      <c r="M149" s="1175">
        <v>2.396585</v>
      </c>
      <c r="N149" s="1175">
        <v>5.2417660000000001</v>
      </c>
      <c r="O149" s="1395">
        <v>3.4000000000000002E-2</v>
      </c>
      <c r="P149" s="1175">
        <v>2.2641000000000001E-2</v>
      </c>
      <c r="Q149" s="1396">
        <v>2.2641999999999999E-2</v>
      </c>
      <c r="R149" s="1176">
        <v>2E-3</v>
      </c>
      <c r="S149" s="1177">
        <v>2E-3</v>
      </c>
      <c r="T149" s="1177">
        <v>2E-3</v>
      </c>
      <c r="U149" s="1176">
        <v>0</v>
      </c>
      <c r="V149" s="1177">
        <v>0</v>
      </c>
      <c r="W149" s="1391">
        <v>0</v>
      </c>
      <c r="X149" s="1178">
        <v>6.7999999999999996E-3</v>
      </c>
      <c r="Y149" s="1178">
        <v>4.5279999999999999E-3</v>
      </c>
      <c r="Z149" s="1178">
        <v>4.5279999999999999E-3</v>
      </c>
      <c r="AA149" s="1260">
        <v>272.05599699999999</v>
      </c>
      <c r="AB149" s="1261">
        <v>194.51755700000001</v>
      </c>
      <c r="AC149" s="1262">
        <v>168.723679</v>
      </c>
    </row>
    <row r="150" spans="1:29" s="1142" customFormat="1" ht="15" customHeight="1" x14ac:dyDescent="0.2">
      <c r="A150" s="1186" t="s">
        <v>634</v>
      </c>
      <c r="B150" s="1186" t="s">
        <v>214</v>
      </c>
      <c r="C150" s="1187" t="s">
        <v>8</v>
      </c>
      <c r="D150" s="1187" t="s">
        <v>1661</v>
      </c>
      <c r="E150" s="1188">
        <v>1986</v>
      </c>
      <c r="F150" s="1175">
        <v>15.241958</v>
      </c>
      <c r="G150" s="1175">
        <v>4.7829730000000001</v>
      </c>
      <c r="H150" s="1175">
        <v>8.6350350000000002</v>
      </c>
      <c r="I150" s="1395">
        <v>2.9986630000000001</v>
      </c>
      <c r="J150" s="1175">
        <v>0.96632600000000002</v>
      </c>
      <c r="K150" s="1396">
        <v>1.535169</v>
      </c>
      <c r="L150" s="1175">
        <v>1.731393</v>
      </c>
      <c r="M150" s="1175">
        <v>1.653705</v>
      </c>
      <c r="N150" s="1175">
        <v>3.7111589999999999</v>
      </c>
      <c r="O150" s="1395">
        <v>0.03</v>
      </c>
      <c r="P150" s="1175">
        <v>1.9688000000000001E-2</v>
      </c>
      <c r="Q150" s="1396">
        <v>1.9689000000000002E-2</v>
      </c>
      <c r="R150" s="1176">
        <v>2E-3</v>
      </c>
      <c r="S150" s="1177">
        <v>2E-3</v>
      </c>
      <c r="T150" s="1177">
        <v>2E-3</v>
      </c>
      <c r="U150" s="1176">
        <v>0</v>
      </c>
      <c r="V150" s="1177">
        <v>0</v>
      </c>
      <c r="W150" s="1391">
        <v>0</v>
      </c>
      <c r="X150" s="1178">
        <v>6.0000000000000001E-3</v>
      </c>
      <c r="Y150" s="1178">
        <v>3.9379999999999997E-3</v>
      </c>
      <c r="Z150" s="1178">
        <v>3.9379999999999997E-3</v>
      </c>
      <c r="AA150" s="1260">
        <v>272.05599699999999</v>
      </c>
      <c r="AB150" s="1261">
        <v>194.51755700000001</v>
      </c>
      <c r="AC150" s="1262">
        <v>168.723679</v>
      </c>
    </row>
    <row r="151" spans="1:29" s="1142" customFormat="1" ht="15" customHeight="1" x14ac:dyDescent="0.2">
      <c r="A151" s="1186" t="s">
        <v>648</v>
      </c>
      <c r="B151" s="1186" t="s">
        <v>214</v>
      </c>
      <c r="C151" s="1187" t="s">
        <v>8</v>
      </c>
      <c r="D151" s="1187" t="s">
        <v>1677</v>
      </c>
      <c r="E151" s="1188">
        <v>1986</v>
      </c>
      <c r="F151" s="1175">
        <v>17.815276000000001</v>
      </c>
      <c r="G151" s="1175">
        <v>5.5482490000000002</v>
      </c>
      <c r="H151" s="1175">
        <v>10.008789999999999</v>
      </c>
      <c r="I151" s="1395">
        <v>3.2776079999999999</v>
      </c>
      <c r="J151" s="1175">
        <v>1.062959</v>
      </c>
      <c r="K151" s="1396">
        <v>1.677314</v>
      </c>
      <c r="L151" s="1175">
        <v>2.061658</v>
      </c>
      <c r="M151" s="1175">
        <v>1.9644010000000001</v>
      </c>
      <c r="N151" s="1175">
        <v>4.426056</v>
      </c>
      <c r="O151" s="1395">
        <v>0.03</v>
      </c>
      <c r="P151" s="1175">
        <v>1.9688000000000001E-2</v>
      </c>
      <c r="Q151" s="1396">
        <v>1.9689000000000002E-2</v>
      </c>
      <c r="R151" s="1176">
        <v>2E-3</v>
      </c>
      <c r="S151" s="1177">
        <v>2E-3</v>
      </c>
      <c r="T151" s="1177">
        <v>2E-3</v>
      </c>
      <c r="U151" s="1176">
        <v>0</v>
      </c>
      <c r="V151" s="1177">
        <v>0</v>
      </c>
      <c r="W151" s="1391">
        <v>0</v>
      </c>
      <c r="X151" s="1178">
        <v>6.0000000000000001E-3</v>
      </c>
      <c r="Y151" s="1178">
        <v>3.9379999999999997E-3</v>
      </c>
      <c r="Z151" s="1178">
        <v>3.9379999999999997E-3</v>
      </c>
      <c r="AA151" s="1260">
        <v>272.05599699999999</v>
      </c>
      <c r="AB151" s="1261">
        <v>194.51755700000001</v>
      </c>
      <c r="AC151" s="1262">
        <v>168.723679</v>
      </c>
    </row>
    <row r="152" spans="1:29" s="1142" customFormat="1" ht="15" customHeight="1" x14ac:dyDescent="0.2">
      <c r="A152" s="1186" t="s">
        <v>662</v>
      </c>
      <c r="B152" s="1186" t="s">
        <v>214</v>
      </c>
      <c r="C152" s="1187" t="s">
        <v>8</v>
      </c>
      <c r="D152" s="1187" t="s">
        <v>1662</v>
      </c>
      <c r="E152" s="1188">
        <v>1986</v>
      </c>
      <c r="F152" s="1175">
        <v>20.784489000000001</v>
      </c>
      <c r="G152" s="1175">
        <v>6.5048430000000002</v>
      </c>
      <c r="H152" s="1175">
        <v>11.775047000000001</v>
      </c>
      <c r="I152" s="1395">
        <v>3.5864410000000002</v>
      </c>
      <c r="J152" s="1175">
        <v>1.159591</v>
      </c>
      <c r="K152" s="1396">
        <v>1.847888</v>
      </c>
      <c r="L152" s="1175">
        <v>2.41194</v>
      </c>
      <c r="M152" s="1175">
        <v>2.2951419999999998</v>
      </c>
      <c r="N152" s="1175">
        <v>5.1724940000000004</v>
      </c>
      <c r="O152" s="1395">
        <v>0.03</v>
      </c>
      <c r="P152" s="1175">
        <v>1.9688000000000001E-2</v>
      </c>
      <c r="Q152" s="1396">
        <v>1.9689000000000002E-2</v>
      </c>
      <c r="R152" s="1176">
        <v>2E-3</v>
      </c>
      <c r="S152" s="1177">
        <v>2E-3</v>
      </c>
      <c r="T152" s="1177">
        <v>2E-3</v>
      </c>
      <c r="U152" s="1176">
        <v>0</v>
      </c>
      <c r="V152" s="1177">
        <v>0</v>
      </c>
      <c r="W152" s="1391">
        <v>0</v>
      </c>
      <c r="X152" s="1178">
        <v>6.0000000000000001E-3</v>
      </c>
      <c r="Y152" s="1178">
        <v>3.9379999999999997E-3</v>
      </c>
      <c r="Z152" s="1178">
        <v>3.9379999999999997E-3</v>
      </c>
      <c r="AA152" s="1260">
        <v>272.05599699999999</v>
      </c>
      <c r="AB152" s="1261">
        <v>194.51755700000001</v>
      </c>
      <c r="AC152" s="1262">
        <v>168.723679</v>
      </c>
    </row>
    <row r="153" spans="1:29" s="1142" customFormat="1" ht="15" customHeight="1" x14ac:dyDescent="0.2">
      <c r="A153" s="1186" t="s">
        <v>635</v>
      </c>
      <c r="B153" s="1186" t="s">
        <v>214</v>
      </c>
      <c r="C153" s="1187" t="s">
        <v>8</v>
      </c>
      <c r="D153" s="1187" t="s">
        <v>1661</v>
      </c>
      <c r="E153" s="1188">
        <v>1987</v>
      </c>
      <c r="F153" s="1175">
        <v>14.021386</v>
      </c>
      <c r="G153" s="1175">
        <v>4.7361719999999998</v>
      </c>
      <c r="H153" s="1175">
        <v>7.6432820000000001</v>
      </c>
      <c r="I153" s="1395">
        <v>3.0353850000000002</v>
      </c>
      <c r="J153" s="1175">
        <v>0.97910399999999997</v>
      </c>
      <c r="K153" s="1396">
        <v>1.5609900000000001</v>
      </c>
      <c r="L153" s="1175">
        <v>1.759984</v>
      </c>
      <c r="M153" s="1175">
        <v>1.673659</v>
      </c>
      <c r="N153" s="1175">
        <v>3.7410839999999999</v>
      </c>
      <c r="O153" s="1395">
        <v>0.03</v>
      </c>
      <c r="P153" s="1175">
        <v>1.7718999999999999E-2</v>
      </c>
      <c r="Q153" s="1396">
        <v>2.3626999999999999E-2</v>
      </c>
      <c r="R153" s="1176">
        <v>2E-3</v>
      </c>
      <c r="S153" s="1177">
        <v>2E-3</v>
      </c>
      <c r="T153" s="1177">
        <v>2E-3</v>
      </c>
      <c r="U153" s="1176">
        <v>0</v>
      </c>
      <c r="V153" s="1177">
        <v>0</v>
      </c>
      <c r="W153" s="1391">
        <v>0</v>
      </c>
      <c r="X153" s="1178">
        <v>6.0000000000000001E-3</v>
      </c>
      <c r="Y153" s="1178">
        <v>3.5439999999999998E-3</v>
      </c>
      <c r="Z153" s="1178">
        <v>4.725E-3</v>
      </c>
      <c r="AA153" s="1260">
        <v>272.05599699999999</v>
      </c>
      <c r="AB153" s="1261">
        <v>194.51755700000001</v>
      </c>
      <c r="AC153" s="1262">
        <v>168.723679</v>
      </c>
    </row>
    <row r="154" spans="1:29" s="1142" customFormat="1" ht="15" customHeight="1" x14ac:dyDescent="0.2">
      <c r="A154" s="1186" t="s">
        <v>649</v>
      </c>
      <c r="B154" s="1186" t="s">
        <v>214</v>
      </c>
      <c r="C154" s="1187" t="s">
        <v>8</v>
      </c>
      <c r="D154" s="1187" t="s">
        <v>1677</v>
      </c>
      <c r="E154" s="1188">
        <v>1987</v>
      </c>
      <c r="F154" s="1175">
        <v>16.388632999999999</v>
      </c>
      <c r="G154" s="1175">
        <v>5.4939590000000003</v>
      </c>
      <c r="H154" s="1175">
        <v>8.8592589999999998</v>
      </c>
      <c r="I154" s="1395">
        <v>3.3177460000000001</v>
      </c>
      <c r="J154" s="1175">
        <v>1.0770150000000001</v>
      </c>
      <c r="K154" s="1396">
        <v>1.705525</v>
      </c>
      <c r="L154" s="1175">
        <v>2.095704</v>
      </c>
      <c r="M154" s="1175">
        <v>1.988105</v>
      </c>
      <c r="N154" s="1175">
        <v>4.4617449999999996</v>
      </c>
      <c r="O154" s="1395">
        <v>0.03</v>
      </c>
      <c r="P154" s="1175">
        <v>1.7718999999999999E-2</v>
      </c>
      <c r="Q154" s="1396">
        <v>2.3626999999999999E-2</v>
      </c>
      <c r="R154" s="1176">
        <v>2E-3</v>
      </c>
      <c r="S154" s="1177">
        <v>2E-3</v>
      </c>
      <c r="T154" s="1177">
        <v>2E-3</v>
      </c>
      <c r="U154" s="1176">
        <v>0</v>
      </c>
      <c r="V154" s="1177">
        <v>0</v>
      </c>
      <c r="W154" s="1391">
        <v>0</v>
      </c>
      <c r="X154" s="1178">
        <v>6.0000000000000001E-3</v>
      </c>
      <c r="Y154" s="1178">
        <v>3.5439999999999998E-3</v>
      </c>
      <c r="Z154" s="1178">
        <v>4.725E-3</v>
      </c>
      <c r="AA154" s="1260">
        <v>272.05599699999999</v>
      </c>
      <c r="AB154" s="1261">
        <v>194.51755700000001</v>
      </c>
      <c r="AC154" s="1262">
        <v>168.723679</v>
      </c>
    </row>
    <row r="155" spans="1:29" s="1142" customFormat="1" ht="15" customHeight="1" x14ac:dyDescent="0.2">
      <c r="A155" s="1186" t="s">
        <v>663</v>
      </c>
      <c r="B155" s="1186" t="s">
        <v>214</v>
      </c>
      <c r="C155" s="1187" t="s">
        <v>8</v>
      </c>
      <c r="D155" s="1187" t="s">
        <v>1662</v>
      </c>
      <c r="E155" s="1188">
        <v>1987</v>
      </c>
      <c r="F155" s="1175">
        <v>19.120072</v>
      </c>
      <c r="G155" s="1175">
        <v>6.4411940000000003</v>
      </c>
      <c r="H155" s="1175">
        <v>10.422658</v>
      </c>
      <c r="I155" s="1395">
        <v>3.63036</v>
      </c>
      <c r="J155" s="1175">
        <v>1.174925</v>
      </c>
      <c r="K155" s="1396">
        <v>1.8789689999999999</v>
      </c>
      <c r="L155" s="1175">
        <v>2.4517699999999998</v>
      </c>
      <c r="M155" s="1175">
        <v>2.3228360000000001</v>
      </c>
      <c r="N155" s="1175">
        <v>5.2142020000000002</v>
      </c>
      <c r="O155" s="1395">
        <v>0.03</v>
      </c>
      <c r="P155" s="1175">
        <v>1.7718999999999999E-2</v>
      </c>
      <c r="Q155" s="1396">
        <v>2.3626999999999999E-2</v>
      </c>
      <c r="R155" s="1176">
        <v>2E-3</v>
      </c>
      <c r="S155" s="1177">
        <v>2E-3</v>
      </c>
      <c r="T155" s="1177">
        <v>2E-3</v>
      </c>
      <c r="U155" s="1176">
        <v>0</v>
      </c>
      <c r="V155" s="1177">
        <v>0</v>
      </c>
      <c r="W155" s="1391">
        <v>0</v>
      </c>
      <c r="X155" s="1178">
        <v>6.0000000000000001E-3</v>
      </c>
      <c r="Y155" s="1178">
        <v>3.5439999999999998E-3</v>
      </c>
      <c r="Z155" s="1178">
        <v>4.725E-3</v>
      </c>
      <c r="AA155" s="1260">
        <v>272.05599699999999</v>
      </c>
      <c r="AB155" s="1261">
        <v>194.51755700000001</v>
      </c>
      <c r="AC155" s="1262">
        <v>168.723679</v>
      </c>
    </row>
    <row r="156" spans="1:29" s="1142" customFormat="1" ht="15" customHeight="1" x14ac:dyDescent="0.2">
      <c r="A156" s="1186" t="s">
        <v>636</v>
      </c>
      <c r="B156" s="1186" t="s">
        <v>214</v>
      </c>
      <c r="C156" s="1187" t="s">
        <v>8</v>
      </c>
      <c r="D156" s="1187" t="s">
        <v>1661</v>
      </c>
      <c r="E156" s="1188">
        <v>1988</v>
      </c>
      <c r="F156" s="1175">
        <v>12.670358</v>
      </c>
      <c r="G156" s="1175">
        <v>4.6661760000000001</v>
      </c>
      <c r="H156" s="1175">
        <v>6.5106310000000001</v>
      </c>
      <c r="I156" s="1395">
        <v>2.8339279999999998</v>
      </c>
      <c r="J156" s="1175">
        <v>0.96995500000000001</v>
      </c>
      <c r="K156" s="1396">
        <v>1.495045</v>
      </c>
      <c r="L156" s="1175">
        <v>1.610414</v>
      </c>
      <c r="M156" s="1175">
        <v>1.599933</v>
      </c>
      <c r="N156" s="1175">
        <v>3.785558</v>
      </c>
      <c r="O156" s="1395">
        <v>0.03</v>
      </c>
      <c r="P156" s="1175">
        <v>1.7718999999999999E-2</v>
      </c>
      <c r="Q156" s="1396">
        <v>2.3626999999999999E-2</v>
      </c>
      <c r="R156" s="1176">
        <v>2E-3</v>
      </c>
      <c r="S156" s="1177">
        <v>2E-3</v>
      </c>
      <c r="T156" s="1177">
        <v>2E-3</v>
      </c>
      <c r="U156" s="1176">
        <v>0</v>
      </c>
      <c r="V156" s="1177">
        <v>0</v>
      </c>
      <c r="W156" s="1391">
        <v>0</v>
      </c>
      <c r="X156" s="1178">
        <v>6.0000000000000001E-3</v>
      </c>
      <c r="Y156" s="1178">
        <v>3.5439999999999998E-3</v>
      </c>
      <c r="Z156" s="1178">
        <v>4.725E-3</v>
      </c>
      <c r="AA156" s="1260">
        <v>272.05599699999999</v>
      </c>
      <c r="AB156" s="1261">
        <v>194.51755700000001</v>
      </c>
      <c r="AC156" s="1262">
        <v>168.723679</v>
      </c>
    </row>
    <row r="157" spans="1:29" s="1142" customFormat="1" ht="15" customHeight="1" x14ac:dyDescent="0.2">
      <c r="A157" s="1186" t="s">
        <v>650</v>
      </c>
      <c r="B157" s="1186" t="s">
        <v>214</v>
      </c>
      <c r="C157" s="1187" t="s">
        <v>8</v>
      </c>
      <c r="D157" s="1187" t="s">
        <v>1677</v>
      </c>
      <c r="E157" s="1188">
        <v>1988</v>
      </c>
      <c r="F157" s="1175">
        <v>14.809509</v>
      </c>
      <c r="G157" s="1175">
        <v>5.4127640000000001</v>
      </c>
      <c r="H157" s="1175">
        <v>7.5464130000000003</v>
      </c>
      <c r="I157" s="1395">
        <v>3.0975489999999999</v>
      </c>
      <c r="J157" s="1175">
        <v>1.0669500000000001</v>
      </c>
      <c r="K157" s="1396">
        <v>1.633475</v>
      </c>
      <c r="L157" s="1175">
        <v>1.917602</v>
      </c>
      <c r="M157" s="1175">
        <v>1.9005259999999999</v>
      </c>
      <c r="N157" s="1175">
        <v>4.5147880000000002</v>
      </c>
      <c r="O157" s="1395">
        <v>0.03</v>
      </c>
      <c r="P157" s="1175">
        <v>1.7718999999999999E-2</v>
      </c>
      <c r="Q157" s="1396">
        <v>2.3626999999999999E-2</v>
      </c>
      <c r="R157" s="1176">
        <v>2E-3</v>
      </c>
      <c r="S157" s="1177">
        <v>2E-3</v>
      </c>
      <c r="T157" s="1177">
        <v>2E-3</v>
      </c>
      <c r="U157" s="1176">
        <v>0</v>
      </c>
      <c r="V157" s="1177">
        <v>0</v>
      </c>
      <c r="W157" s="1391">
        <v>0</v>
      </c>
      <c r="X157" s="1178">
        <v>6.0000000000000001E-3</v>
      </c>
      <c r="Y157" s="1178">
        <v>3.5439999999999998E-3</v>
      </c>
      <c r="Z157" s="1178">
        <v>4.725E-3</v>
      </c>
      <c r="AA157" s="1260">
        <v>272.05599699999999</v>
      </c>
      <c r="AB157" s="1261">
        <v>194.51755700000001</v>
      </c>
      <c r="AC157" s="1262">
        <v>168.723679</v>
      </c>
    </row>
    <row r="158" spans="1:29" s="1142" customFormat="1" ht="15" customHeight="1" x14ac:dyDescent="0.2">
      <c r="A158" s="1186" t="s">
        <v>664</v>
      </c>
      <c r="B158" s="1186" t="s">
        <v>214</v>
      </c>
      <c r="C158" s="1187" t="s">
        <v>8</v>
      </c>
      <c r="D158" s="1187" t="s">
        <v>1662</v>
      </c>
      <c r="E158" s="1188">
        <v>1988</v>
      </c>
      <c r="F158" s="1175">
        <v>17.277761000000002</v>
      </c>
      <c r="G158" s="1175">
        <v>6.3459989999999999</v>
      </c>
      <c r="H158" s="1175">
        <v>8.8781320000000008</v>
      </c>
      <c r="I158" s="1395">
        <v>3.3894150000000001</v>
      </c>
      <c r="J158" s="1175">
        <v>1.1639459999999999</v>
      </c>
      <c r="K158" s="1396">
        <v>1.7995909999999999</v>
      </c>
      <c r="L158" s="1175">
        <v>2.2434080000000001</v>
      </c>
      <c r="M158" s="1175">
        <v>2.220513</v>
      </c>
      <c r="N158" s="1175">
        <v>5.2761889999999996</v>
      </c>
      <c r="O158" s="1395">
        <v>0.03</v>
      </c>
      <c r="P158" s="1175">
        <v>1.7718999999999999E-2</v>
      </c>
      <c r="Q158" s="1396">
        <v>2.3626999999999999E-2</v>
      </c>
      <c r="R158" s="1176">
        <v>2E-3</v>
      </c>
      <c r="S158" s="1177">
        <v>2E-3</v>
      </c>
      <c r="T158" s="1177">
        <v>2E-3</v>
      </c>
      <c r="U158" s="1176">
        <v>0</v>
      </c>
      <c r="V158" s="1177">
        <v>0</v>
      </c>
      <c r="W158" s="1391">
        <v>0</v>
      </c>
      <c r="X158" s="1178">
        <v>6.0000000000000001E-3</v>
      </c>
      <c r="Y158" s="1178">
        <v>3.5439999999999998E-3</v>
      </c>
      <c r="Z158" s="1178">
        <v>4.725E-3</v>
      </c>
      <c r="AA158" s="1260">
        <v>272.05599699999999</v>
      </c>
      <c r="AB158" s="1261">
        <v>194.51755700000001</v>
      </c>
      <c r="AC158" s="1262">
        <v>168.723679</v>
      </c>
    </row>
    <row r="159" spans="1:29" s="1142" customFormat="1" ht="15" customHeight="1" x14ac:dyDescent="0.2">
      <c r="A159" s="1186" t="s">
        <v>637</v>
      </c>
      <c r="B159" s="1186" t="s">
        <v>214</v>
      </c>
      <c r="C159" s="1187" t="s">
        <v>8</v>
      </c>
      <c r="D159" s="1187" t="s">
        <v>1661</v>
      </c>
      <c r="E159" s="1188">
        <v>1989</v>
      </c>
      <c r="F159" s="1175">
        <v>12.255115999999999</v>
      </c>
      <c r="G159" s="1175">
        <v>4.5955380000000003</v>
      </c>
      <c r="H159" s="1175">
        <v>6.1422480000000004</v>
      </c>
      <c r="I159" s="1395">
        <v>2.620714</v>
      </c>
      <c r="J159" s="1175">
        <v>0.95384199999999997</v>
      </c>
      <c r="K159" s="1396">
        <v>1.40662</v>
      </c>
      <c r="L159" s="1175">
        <v>1.4431959999999999</v>
      </c>
      <c r="M159" s="1175">
        <v>1.5023690000000001</v>
      </c>
      <c r="N159" s="1175">
        <v>3.7259639999999998</v>
      </c>
      <c r="O159" s="1395">
        <v>0.03</v>
      </c>
      <c r="P159" s="1175">
        <v>1.7718999999999999E-2</v>
      </c>
      <c r="Q159" s="1396">
        <v>2.3626999999999999E-2</v>
      </c>
      <c r="R159" s="1176">
        <v>2E-3</v>
      </c>
      <c r="S159" s="1177">
        <v>2E-3</v>
      </c>
      <c r="T159" s="1177">
        <v>2E-3</v>
      </c>
      <c r="U159" s="1176">
        <v>0</v>
      </c>
      <c r="V159" s="1177">
        <v>0</v>
      </c>
      <c r="W159" s="1391">
        <v>0</v>
      </c>
      <c r="X159" s="1178">
        <v>6.0000000000000001E-3</v>
      </c>
      <c r="Y159" s="1178">
        <v>3.5439999999999998E-3</v>
      </c>
      <c r="Z159" s="1178">
        <v>4.725E-3</v>
      </c>
      <c r="AA159" s="1260">
        <v>272.05599699999999</v>
      </c>
      <c r="AB159" s="1261">
        <v>194.51755700000001</v>
      </c>
      <c r="AC159" s="1262">
        <v>168.723679</v>
      </c>
    </row>
    <row r="160" spans="1:29" s="1142" customFormat="1" ht="15" customHeight="1" x14ac:dyDescent="0.2">
      <c r="A160" s="1186" t="s">
        <v>651</v>
      </c>
      <c r="B160" s="1186" t="s">
        <v>214</v>
      </c>
      <c r="C160" s="1187" t="s">
        <v>8</v>
      </c>
      <c r="D160" s="1187" t="s">
        <v>1677</v>
      </c>
      <c r="E160" s="1188">
        <v>1989</v>
      </c>
      <c r="F160" s="1175">
        <v>14.324161</v>
      </c>
      <c r="G160" s="1175">
        <v>5.3308239999999998</v>
      </c>
      <c r="H160" s="1175">
        <v>7.1194230000000003</v>
      </c>
      <c r="I160" s="1395">
        <v>2.8645019999999999</v>
      </c>
      <c r="J160" s="1175">
        <v>1.049226</v>
      </c>
      <c r="K160" s="1396">
        <v>1.5368630000000001</v>
      </c>
      <c r="L160" s="1175">
        <v>1.718488</v>
      </c>
      <c r="M160" s="1175">
        <v>1.784632</v>
      </c>
      <c r="N160" s="1175">
        <v>4.4437119999999997</v>
      </c>
      <c r="O160" s="1395">
        <v>0.03</v>
      </c>
      <c r="P160" s="1175">
        <v>1.7718999999999999E-2</v>
      </c>
      <c r="Q160" s="1396">
        <v>2.3626999999999999E-2</v>
      </c>
      <c r="R160" s="1176">
        <v>2E-3</v>
      </c>
      <c r="S160" s="1177">
        <v>2E-3</v>
      </c>
      <c r="T160" s="1177">
        <v>2E-3</v>
      </c>
      <c r="U160" s="1176">
        <v>0</v>
      </c>
      <c r="V160" s="1177">
        <v>0</v>
      </c>
      <c r="W160" s="1391">
        <v>0</v>
      </c>
      <c r="X160" s="1178">
        <v>6.0000000000000001E-3</v>
      </c>
      <c r="Y160" s="1178">
        <v>3.5439999999999998E-3</v>
      </c>
      <c r="Z160" s="1178">
        <v>4.725E-3</v>
      </c>
      <c r="AA160" s="1260">
        <v>272.05599699999999</v>
      </c>
      <c r="AB160" s="1261">
        <v>194.51755700000001</v>
      </c>
      <c r="AC160" s="1262">
        <v>168.723679</v>
      </c>
    </row>
    <row r="161" spans="1:29" s="1142" customFormat="1" ht="15" customHeight="1" x14ac:dyDescent="0.2">
      <c r="A161" s="1186" t="s">
        <v>665</v>
      </c>
      <c r="B161" s="1186" t="s">
        <v>214</v>
      </c>
      <c r="C161" s="1187" t="s">
        <v>8</v>
      </c>
      <c r="D161" s="1187" t="s">
        <v>1662</v>
      </c>
      <c r="E161" s="1188">
        <v>1989</v>
      </c>
      <c r="F161" s="1175">
        <v>16.711521999999999</v>
      </c>
      <c r="G161" s="1175">
        <v>6.2499320000000003</v>
      </c>
      <c r="H161" s="1175">
        <v>8.3757929999999998</v>
      </c>
      <c r="I161" s="1395">
        <v>3.1344089999999998</v>
      </c>
      <c r="J161" s="1175">
        <v>1.1446099999999999</v>
      </c>
      <c r="K161" s="1396">
        <v>1.693154</v>
      </c>
      <c r="L161" s="1175">
        <v>2.0104639999999998</v>
      </c>
      <c r="M161" s="1175">
        <v>2.0851060000000001</v>
      </c>
      <c r="N161" s="1175">
        <v>5.1931279999999997</v>
      </c>
      <c r="O161" s="1395">
        <v>0.03</v>
      </c>
      <c r="P161" s="1175">
        <v>1.7718999999999999E-2</v>
      </c>
      <c r="Q161" s="1396">
        <v>2.3626999999999999E-2</v>
      </c>
      <c r="R161" s="1176">
        <v>2E-3</v>
      </c>
      <c r="S161" s="1177">
        <v>2E-3</v>
      </c>
      <c r="T161" s="1177">
        <v>2E-3</v>
      </c>
      <c r="U161" s="1176">
        <v>0</v>
      </c>
      <c r="V161" s="1177">
        <v>0</v>
      </c>
      <c r="W161" s="1391">
        <v>0</v>
      </c>
      <c r="X161" s="1178">
        <v>6.0000000000000001E-3</v>
      </c>
      <c r="Y161" s="1178">
        <v>3.5439999999999998E-3</v>
      </c>
      <c r="Z161" s="1178">
        <v>4.725E-3</v>
      </c>
      <c r="AA161" s="1260">
        <v>272.05599699999999</v>
      </c>
      <c r="AB161" s="1261">
        <v>194.51755700000001</v>
      </c>
      <c r="AC161" s="1262">
        <v>168.723679</v>
      </c>
    </row>
    <row r="162" spans="1:29" s="1142" customFormat="1" ht="15" customHeight="1" x14ac:dyDescent="0.2">
      <c r="A162" s="1186" t="s">
        <v>638</v>
      </c>
      <c r="B162" s="1186" t="s">
        <v>214</v>
      </c>
      <c r="C162" s="1187" t="s">
        <v>8</v>
      </c>
      <c r="D162" s="1187" t="s">
        <v>1661</v>
      </c>
      <c r="E162" s="1188">
        <v>1990</v>
      </c>
      <c r="F162" s="1175">
        <v>13.479495</v>
      </c>
      <c r="G162" s="1175">
        <v>4.642252</v>
      </c>
      <c r="H162" s="1175">
        <v>7.1285740000000004</v>
      </c>
      <c r="I162" s="1395">
        <v>2.5268190000000001</v>
      </c>
      <c r="J162" s="1175">
        <v>0.93466499999999997</v>
      </c>
      <c r="K162" s="1396">
        <v>1.356716</v>
      </c>
      <c r="L162" s="1175">
        <v>1.3664959999999999</v>
      </c>
      <c r="M162" s="1175">
        <v>1.442035</v>
      </c>
      <c r="N162" s="1175">
        <v>3.5917430000000001</v>
      </c>
      <c r="O162" s="1395">
        <v>0.03</v>
      </c>
      <c r="P162" s="1175">
        <v>1.7718999999999999E-2</v>
      </c>
      <c r="Q162" s="1396">
        <v>2.3626999999999999E-2</v>
      </c>
      <c r="R162" s="1176">
        <v>2E-3</v>
      </c>
      <c r="S162" s="1177">
        <v>2E-3</v>
      </c>
      <c r="T162" s="1177">
        <v>2E-3</v>
      </c>
      <c r="U162" s="1176">
        <v>0</v>
      </c>
      <c r="V162" s="1177">
        <v>0</v>
      </c>
      <c r="W162" s="1391">
        <v>0</v>
      </c>
      <c r="X162" s="1178">
        <v>6.0000000000000001E-3</v>
      </c>
      <c r="Y162" s="1178">
        <v>3.5439999999999998E-3</v>
      </c>
      <c r="Z162" s="1178">
        <v>4.725E-3</v>
      </c>
      <c r="AA162" s="1260">
        <v>272.05599699999999</v>
      </c>
      <c r="AB162" s="1261">
        <v>194.51755700000001</v>
      </c>
      <c r="AC162" s="1262">
        <v>168.723679</v>
      </c>
    </row>
    <row r="163" spans="1:29" s="1142" customFormat="1" ht="15" customHeight="1" x14ac:dyDescent="0.2">
      <c r="A163" s="1186" t="s">
        <v>652</v>
      </c>
      <c r="B163" s="1186" t="s">
        <v>214</v>
      </c>
      <c r="C163" s="1187" t="s">
        <v>8</v>
      </c>
      <c r="D163" s="1187" t="s">
        <v>1677</v>
      </c>
      <c r="E163" s="1188">
        <v>1990</v>
      </c>
      <c r="F163" s="1175">
        <v>15.755254000000001</v>
      </c>
      <c r="G163" s="1175">
        <v>5.3850129999999998</v>
      </c>
      <c r="H163" s="1175">
        <v>8.2626659999999994</v>
      </c>
      <c r="I163" s="1395">
        <v>2.7618710000000002</v>
      </c>
      <c r="J163" s="1175">
        <v>1.0281309999999999</v>
      </c>
      <c r="K163" s="1396">
        <v>1.4823379999999999</v>
      </c>
      <c r="L163" s="1175">
        <v>1.627157</v>
      </c>
      <c r="M163" s="1175">
        <v>1.712963</v>
      </c>
      <c r="N163" s="1175">
        <v>4.2836369999999997</v>
      </c>
      <c r="O163" s="1395">
        <v>0.03</v>
      </c>
      <c r="P163" s="1175">
        <v>1.7718999999999999E-2</v>
      </c>
      <c r="Q163" s="1396">
        <v>2.3626999999999999E-2</v>
      </c>
      <c r="R163" s="1176">
        <v>2E-3</v>
      </c>
      <c r="S163" s="1177">
        <v>2E-3</v>
      </c>
      <c r="T163" s="1177">
        <v>2E-3</v>
      </c>
      <c r="U163" s="1176">
        <v>0</v>
      </c>
      <c r="V163" s="1177">
        <v>0</v>
      </c>
      <c r="W163" s="1391">
        <v>0</v>
      </c>
      <c r="X163" s="1178">
        <v>6.0000000000000001E-3</v>
      </c>
      <c r="Y163" s="1178">
        <v>3.5439999999999998E-3</v>
      </c>
      <c r="Z163" s="1178">
        <v>4.725E-3</v>
      </c>
      <c r="AA163" s="1260">
        <v>272.05599699999999</v>
      </c>
      <c r="AB163" s="1261">
        <v>194.51755700000001</v>
      </c>
      <c r="AC163" s="1262">
        <v>168.723679</v>
      </c>
    </row>
    <row r="164" spans="1:29" s="1142" customFormat="1" ht="15" customHeight="1" x14ac:dyDescent="0.2">
      <c r="A164" s="1186" t="s">
        <v>666</v>
      </c>
      <c r="B164" s="1186" t="s">
        <v>214</v>
      </c>
      <c r="C164" s="1187" t="s">
        <v>8</v>
      </c>
      <c r="D164" s="1187" t="s">
        <v>1662</v>
      </c>
      <c r="E164" s="1188">
        <v>1990</v>
      </c>
      <c r="F164" s="1175">
        <v>18.381129000000001</v>
      </c>
      <c r="G164" s="1175">
        <v>6.3134629999999996</v>
      </c>
      <c r="H164" s="1175">
        <v>9.7207840000000001</v>
      </c>
      <c r="I164" s="1395">
        <v>3.0221089999999999</v>
      </c>
      <c r="J164" s="1175">
        <v>1.1215980000000001</v>
      </c>
      <c r="K164" s="1396">
        <v>1.6330849999999999</v>
      </c>
      <c r="L164" s="1175">
        <v>1.903616</v>
      </c>
      <c r="M164" s="1175">
        <v>2.0013700000000001</v>
      </c>
      <c r="N164" s="1175">
        <v>5.0060549999999999</v>
      </c>
      <c r="O164" s="1395">
        <v>0.03</v>
      </c>
      <c r="P164" s="1175">
        <v>1.7718999999999999E-2</v>
      </c>
      <c r="Q164" s="1396">
        <v>2.3626999999999999E-2</v>
      </c>
      <c r="R164" s="1176">
        <v>2E-3</v>
      </c>
      <c r="S164" s="1177">
        <v>2E-3</v>
      </c>
      <c r="T164" s="1177">
        <v>2E-3</v>
      </c>
      <c r="U164" s="1176">
        <v>0</v>
      </c>
      <c r="V164" s="1177">
        <v>0</v>
      </c>
      <c r="W164" s="1391">
        <v>0</v>
      </c>
      <c r="X164" s="1178">
        <v>6.0000000000000001E-3</v>
      </c>
      <c r="Y164" s="1178">
        <v>3.5439999999999998E-3</v>
      </c>
      <c r="Z164" s="1178">
        <v>4.725E-3</v>
      </c>
      <c r="AA164" s="1260">
        <v>272.05599699999999</v>
      </c>
      <c r="AB164" s="1261">
        <v>194.51755700000001</v>
      </c>
      <c r="AC164" s="1262">
        <v>168.723679</v>
      </c>
    </row>
    <row r="165" spans="1:29" s="1142" customFormat="1" ht="15" customHeight="1" x14ac:dyDescent="0.2">
      <c r="A165" s="1186" t="s">
        <v>639</v>
      </c>
      <c r="B165" s="1186" t="s">
        <v>214</v>
      </c>
      <c r="C165" s="1187" t="s">
        <v>8</v>
      </c>
      <c r="D165" s="1187" t="s">
        <v>1661</v>
      </c>
      <c r="E165" s="1188">
        <v>1991</v>
      </c>
      <c r="F165" s="1175">
        <v>13.134356</v>
      </c>
      <c r="G165" s="1175">
        <v>4.6579519999999999</v>
      </c>
      <c r="H165" s="1175">
        <v>6.8798859999999999</v>
      </c>
      <c r="I165" s="1395">
        <v>2.8172060000000001</v>
      </c>
      <c r="J165" s="1175">
        <v>0.97782400000000003</v>
      </c>
      <c r="K165" s="1396">
        <v>1.4717199999999999</v>
      </c>
      <c r="L165" s="1175">
        <v>1.6220060000000001</v>
      </c>
      <c r="M165" s="1175">
        <v>1.6281859999999999</v>
      </c>
      <c r="N165" s="1175">
        <v>3.825971</v>
      </c>
      <c r="O165" s="1395">
        <v>0.03</v>
      </c>
      <c r="P165" s="1175">
        <v>1.7718999999999999E-2</v>
      </c>
      <c r="Q165" s="1396">
        <v>2.3626999999999999E-2</v>
      </c>
      <c r="R165" s="1176">
        <v>2E-3</v>
      </c>
      <c r="S165" s="1177">
        <v>2E-3</v>
      </c>
      <c r="T165" s="1177">
        <v>2E-3</v>
      </c>
      <c r="U165" s="1176">
        <v>0</v>
      </c>
      <c r="V165" s="1177">
        <v>0</v>
      </c>
      <c r="W165" s="1391">
        <v>0</v>
      </c>
      <c r="X165" s="1178">
        <v>6.0000000000000001E-3</v>
      </c>
      <c r="Y165" s="1178">
        <v>3.5439999999999998E-3</v>
      </c>
      <c r="Z165" s="1178">
        <v>4.725E-3</v>
      </c>
      <c r="AA165" s="1260">
        <v>272.05599699999999</v>
      </c>
      <c r="AB165" s="1261">
        <v>194.51755700000001</v>
      </c>
      <c r="AC165" s="1262">
        <v>168.723679</v>
      </c>
    </row>
    <row r="166" spans="1:29" s="1142" customFormat="1" ht="15" customHeight="1" x14ac:dyDescent="0.2">
      <c r="A166" s="1186" t="s">
        <v>653</v>
      </c>
      <c r="B166" s="1186" t="s">
        <v>214</v>
      </c>
      <c r="C166" s="1187" t="s">
        <v>8</v>
      </c>
      <c r="D166" s="1187" t="s">
        <v>1677</v>
      </c>
      <c r="E166" s="1188">
        <v>1991</v>
      </c>
      <c r="F166" s="1175">
        <v>15.351845000000001</v>
      </c>
      <c r="G166" s="1175">
        <v>5.4032239999999998</v>
      </c>
      <c r="H166" s="1175">
        <v>7.9744130000000002</v>
      </c>
      <c r="I166" s="1395">
        <v>3.079272</v>
      </c>
      <c r="J166" s="1175">
        <v>1.0756060000000001</v>
      </c>
      <c r="K166" s="1396">
        <v>1.6079909999999999</v>
      </c>
      <c r="L166" s="1175">
        <v>1.931406</v>
      </c>
      <c r="M166" s="1175">
        <v>1.934088</v>
      </c>
      <c r="N166" s="1175">
        <v>4.5629850000000003</v>
      </c>
      <c r="O166" s="1395">
        <v>0.03</v>
      </c>
      <c r="P166" s="1175">
        <v>1.7718999999999999E-2</v>
      </c>
      <c r="Q166" s="1396">
        <v>2.3626999999999999E-2</v>
      </c>
      <c r="R166" s="1176">
        <v>2E-3</v>
      </c>
      <c r="S166" s="1177">
        <v>2E-3</v>
      </c>
      <c r="T166" s="1177">
        <v>2E-3</v>
      </c>
      <c r="U166" s="1176">
        <v>0</v>
      </c>
      <c r="V166" s="1177">
        <v>0</v>
      </c>
      <c r="W166" s="1391">
        <v>0</v>
      </c>
      <c r="X166" s="1178">
        <v>6.0000000000000001E-3</v>
      </c>
      <c r="Y166" s="1178">
        <v>3.5439999999999998E-3</v>
      </c>
      <c r="Z166" s="1178">
        <v>4.725E-3</v>
      </c>
      <c r="AA166" s="1260">
        <v>272.05599699999999</v>
      </c>
      <c r="AB166" s="1261">
        <v>194.51755700000001</v>
      </c>
      <c r="AC166" s="1262">
        <v>168.723679</v>
      </c>
    </row>
    <row r="167" spans="1:29" s="1142" customFormat="1" ht="15" customHeight="1" x14ac:dyDescent="0.2">
      <c r="A167" s="1186" t="s">
        <v>667</v>
      </c>
      <c r="B167" s="1186" t="s">
        <v>214</v>
      </c>
      <c r="C167" s="1187" t="s">
        <v>8</v>
      </c>
      <c r="D167" s="1187" t="s">
        <v>1662</v>
      </c>
      <c r="E167" s="1188">
        <v>1991</v>
      </c>
      <c r="F167" s="1175">
        <v>17.910485999999999</v>
      </c>
      <c r="G167" s="1175">
        <v>6.3348149999999999</v>
      </c>
      <c r="H167" s="1175">
        <v>9.3816620000000004</v>
      </c>
      <c r="I167" s="1395">
        <v>3.3694160000000002</v>
      </c>
      <c r="J167" s="1175">
        <v>1.1733880000000001</v>
      </c>
      <c r="K167" s="1396">
        <v>1.7715160000000001</v>
      </c>
      <c r="L167" s="1175">
        <v>2.259557</v>
      </c>
      <c r="M167" s="1175">
        <v>2.259725</v>
      </c>
      <c r="N167" s="1175">
        <v>5.3325149999999999</v>
      </c>
      <c r="O167" s="1395">
        <v>0.03</v>
      </c>
      <c r="P167" s="1175">
        <v>1.7718999999999999E-2</v>
      </c>
      <c r="Q167" s="1396">
        <v>2.3626999999999999E-2</v>
      </c>
      <c r="R167" s="1176">
        <v>2E-3</v>
      </c>
      <c r="S167" s="1177">
        <v>2E-3</v>
      </c>
      <c r="T167" s="1177">
        <v>2E-3</v>
      </c>
      <c r="U167" s="1176">
        <v>0</v>
      </c>
      <c r="V167" s="1177">
        <v>0</v>
      </c>
      <c r="W167" s="1391">
        <v>0</v>
      </c>
      <c r="X167" s="1178">
        <v>6.0000000000000001E-3</v>
      </c>
      <c r="Y167" s="1178">
        <v>3.5439999999999998E-3</v>
      </c>
      <c r="Z167" s="1178">
        <v>4.725E-3</v>
      </c>
      <c r="AA167" s="1260">
        <v>272.05599699999999</v>
      </c>
      <c r="AB167" s="1261">
        <v>194.51755700000001</v>
      </c>
      <c r="AC167" s="1262">
        <v>168.723679</v>
      </c>
    </row>
    <row r="168" spans="1:29" s="1142" customFormat="1" ht="15" customHeight="1" x14ac:dyDescent="0.2">
      <c r="A168" s="1186" t="s">
        <v>640</v>
      </c>
      <c r="B168" s="1186" t="s">
        <v>214</v>
      </c>
      <c r="C168" s="1187" t="s">
        <v>8</v>
      </c>
      <c r="D168" s="1187" t="s">
        <v>1661</v>
      </c>
      <c r="E168" s="1188">
        <v>1992</v>
      </c>
      <c r="F168" s="1175">
        <v>11.628628000000001</v>
      </c>
      <c r="G168" s="1175">
        <v>4.4287910000000004</v>
      </c>
      <c r="H168" s="1175">
        <v>5.7842690000000001</v>
      </c>
      <c r="I168" s="1395">
        <v>2.653057</v>
      </c>
      <c r="J168" s="1175">
        <v>0.94198800000000005</v>
      </c>
      <c r="K168" s="1396">
        <v>1.409089</v>
      </c>
      <c r="L168" s="1175">
        <v>1.484011</v>
      </c>
      <c r="M168" s="1175">
        <v>1.5142990000000001</v>
      </c>
      <c r="N168" s="1175">
        <v>3.6382150000000002</v>
      </c>
      <c r="O168" s="1395">
        <v>0.03</v>
      </c>
      <c r="P168" s="1175">
        <v>1.7718999999999999E-2</v>
      </c>
      <c r="Q168" s="1396">
        <v>2.3626999999999999E-2</v>
      </c>
      <c r="R168" s="1176">
        <v>2E-3</v>
      </c>
      <c r="S168" s="1177">
        <v>2E-3</v>
      </c>
      <c r="T168" s="1177">
        <v>2E-3</v>
      </c>
      <c r="U168" s="1176">
        <v>0</v>
      </c>
      <c r="V168" s="1177">
        <v>0</v>
      </c>
      <c r="W168" s="1391">
        <v>0</v>
      </c>
      <c r="X168" s="1178">
        <v>6.0000000000000001E-3</v>
      </c>
      <c r="Y168" s="1178">
        <v>3.5439999999999998E-3</v>
      </c>
      <c r="Z168" s="1178">
        <v>4.725E-3</v>
      </c>
      <c r="AA168" s="1260">
        <v>272.05599699999999</v>
      </c>
      <c r="AB168" s="1261">
        <v>194.51755700000001</v>
      </c>
      <c r="AC168" s="1262">
        <v>168.723679</v>
      </c>
    </row>
    <row r="169" spans="1:29" s="1142" customFormat="1" ht="15" customHeight="1" x14ac:dyDescent="0.2">
      <c r="A169" s="1186" t="s">
        <v>654</v>
      </c>
      <c r="B169" s="1186" t="s">
        <v>214</v>
      </c>
      <c r="C169" s="1187" t="s">
        <v>8</v>
      </c>
      <c r="D169" s="1187" t="s">
        <v>1677</v>
      </c>
      <c r="E169" s="1188">
        <v>1992</v>
      </c>
      <c r="F169" s="1175">
        <v>13.591901999999999</v>
      </c>
      <c r="G169" s="1175">
        <v>5.1373980000000001</v>
      </c>
      <c r="H169" s="1175">
        <v>6.7044930000000003</v>
      </c>
      <c r="I169" s="1395">
        <v>2.8998529999999998</v>
      </c>
      <c r="J169" s="1175">
        <v>1.036187</v>
      </c>
      <c r="K169" s="1396">
        <v>1.539561</v>
      </c>
      <c r="L169" s="1175">
        <v>1.7670889999999999</v>
      </c>
      <c r="M169" s="1175">
        <v>1.7988029999999999</v>
      </c>
      <c r="N169" s="1175">
        <v>4.3390599999999999</v>
      </c>
      <c r="O169" s="1395">
        <v>0.03</v>
      </c>
      <c r="P169" s="1175">
        <v>1.7718999999999999E-2</v>
      </c>
      <c r="Q169" s="1396">
        <v>2.3626999999999999E-2</v>
      </c>
      <c r="R169" s="1176">
        <v>2E-3</v>
      </c>
      <c r="S169" s="1177">
        <v>2E-3</v>
      </c>
      <c r="T169" s="1177">
        <v>2E-3</v>
      </c>
      <c r="U169" s="1176">
        <v>0</v>
      </c>
      <c r="V169" s="1177">
        <v>0</v>
      </c>
      <c r="W169" s="1391">
        <v>0</v>
      </c>
      <c r="X169" s="1178">
        <v>6.0000000000000001E-3</v>
      </c>
      <c r="Y169" s="1178">
        <v>3.5439999999999998E-3</v>
      </c>
      <c r="Z169" s="1178">
        <v>4.725E-3</v>
      </c>
      <c r="AA169" s="1260">
        <v>272.05599699999999</v>
      </c>
      <c r="AB169" s="1261">
        <v>194.51755700000001</v>
      </c>
      <c r="AC169" s="1262">
        <v>168.723679</v>
      </c>
    </row>
    <row r="170" spans="1:29" s="1142" customFormat="1" ht="15" customHeight="1" x14ac:dyDescent="0.2">
      <c r="A170" s="1186" t="s">
        <v>668</v>
      </c>
      <c r="B170" s="1186" t="s">
        <v>214</v>
      </c>
      <c r="C170" s="1187" t="s">
        <v>8</v>
      </c>
      <c r="D170" s="1187" t="s">
        <v>1662</v>
      </c>
      <c r="E170" s="1188">
        <v>1992</v>
      </c>
      <c r="F170" s="1175">
        <v>15.85722</v>
      </c>
      <c r="G170" s="1175">
        <v>6.0231560000000002</v>
      </c>
      <c r="H170" s="1175">
        <v>7.8876379999999999</v>
      </c>
      <c r="I170" s="1395">
        <v>3.1730909999999999</v>
      </c>
      <c r="J170" s="1175">
        <v>1.1303859999999999</v>
      </c>
      <c r="K170" s="1396">
        <v>1.696126</v>
      </c>
      <c r="L170" s="1175">
        <v>2.0673219999999999</v>
      </c>
      <c r="M170" s="1175">
        <v>2.1016629999999998</v>
      </c>
      <c r="N170" s="1175">
        <v>5.0708260000000003</v>
      </c>
      <c r="O170" s="1395">
        <v>0.03</v>
      </c>
      <c r="P170" s="1175">
        <v>1.7718999999999999E-2</v>
      </c>
      <c r="Q170" s="1396">
        <v>2.3626999999999999E-2</v>
      </c>
      <c r="R170" s="1176">
        <v>2E-3</v>
      </c>
      <c r="S170" s="1177">
        <v>2E-3</v>
      </c>
      <c r="T170" s="1177">
        <v>2E-3</v>
      </c>
      <c r="U170" s="1176">
        <v>0</v>
      </c>
      <c r="V170" s="1177">
        <v>0</v>
      </c>
      <c r="W170" s="1391">
        <v>0</v>
      </c>
      <c r="X170" s="1178">
        <v>6.0000000000000001E-3</v>
      </c>
      <c r="Y170" s="1178">
        <v>3.5439999999999998E-3</v>
      </c>
      <c r="Z170" s="1178">
        <v>4.725E-3</v>
      </c>
      <c r="AA170" s="1260">
        <v>272.05599699999999</v>
      </c>
      <c r="AB170" s="1261">
        <v>194.51755700000001</v>
      </c>
      <c r="AC170" s="1262">
        <v>168.723679</v>
      </c>
    </row>
    <row r="171" spans="1:29" s="1142" customFormat="1" ht="15" customHeight="1" x14ac:dyDescent="0.2">
      <c r="A171" s="1186" t="s">
        <v>671</v>
      </c>
      <c r="B171" s="1186" t="s">
        <v>214</v>
      </c>
      <c r="C171" s="1187" t="s">
        <v>8</v>
      </c>
      <c r="D171" s="1187" t="s">
        <v>672</v>
      </c>
      <c r="E171" s="1188" t="s">
        <v>673</v>
      </c>
      <c r="F171" s="1175">
        <v>10.032999999999999</v>
      </c>
      <c r="G171" s="1175">
        <v>4.5752699999999997</v>
      </c>
      <c r="H171" s="1175">
        <v>1.65506</v>
      </c>
      <c r="I171" s="1395">
        <v>0.63588999999999996</v>
      </c>
      <c r="J171" s="1175">
        <v>0.30418000000000001</v>
      </c>
      <c r="K171" s="1396">
        <v>8.0820000000000003E-2</v>
      </c>
      <c r="L171" s="1175">
        <v>0.72439299999999995</v>
      </c>
      <c r="M171" s="1175">
        <v>0.474578</v>
      </c>
      <c r="N171" s="1175">
        <v>0.249752</v>
      </c>
      <c r="O171" s="1395">
        <v>6.7019999999999996E-3</v>
      </c>
      <c r="P171" s="1175">
        <v>6.7600000000000004E-3</v>
      </c>
      <c r="Q171" s="1396">
        <v>2.4529999999999999E-3</v>
      </c>
      <c r="R171" s="1176">
        <v>7.0000000000000007E-2</v>
      </c>
      <c r="S171" s="1177">
        <v>0.13223099999999999</v>
      </c>
      <c r="T171" s="1177">
        <v>7.3914999999999995E-2</v>
      </c>
      <c r="U171" s="1176">
        <v>2.6700000000000002E-2</v>
      </c>
      <c r="V171" s="1177">
        <v>1.2999999999999999E-2</v>
      </c>
      <c r="W171" s="1391">
        <v>8.0000000000000002E-3</v>
      </c>
      <c r="X171" s="1178">
        <v>1.676E-3</v>
      </c>
      <c r="Y171" s="1178">
        <v>1.6900000000000001E-3</v>
      </c>
      <c r="Z171" s="1178">
        <v>6.1300000000000005E-4</v>
      </c>
      <c r="AA171" s="1260">
        <v>288.22017799999998</v>
      </c>
      <c r="AB171" s="1261">
        <v>140.63523000000001</v>
      </c>
      <c r="AC171" s="1262">
        <v>203.44807499999999</v>
      </c>
    </row>
    <row r="172" spans="1:29" s="1142" customFormat="1" ht="15" customHeight="1" x14ac:dyDescent="0.2">
      <c r="A172" s="1186" t="s">
        <v>674</v>
      </c>
      <c r="B172" s="1186" t="s">
        <v>214</v>
      </c>
      <c r="C172" s="1187" t="s">
        <v>8</v>
      </c>
      <c r="D172" s="1187" t="s">
        <v>675</v>
      </c>
      <c r="E172" s="1188" t="s">
        <v>676</v>
      </c>
      <c r="F172" s="1175">
        <v>10.683299999999999</v>
      </c>
      <c r="G172" s="1175">
        <v>4.39872</v>
      </c>
      <c r="H172" s="1175">
        <v>3.4073199999999999</v>
      </c>
      <c r="I172" s="1395">
        <v>0.51319599999999999</v>
      </c>
      <c r="J172" s="1175">
        <v>0.23336200000000001</v>
      </c>
      <c r="K172" s="1396">
        <v>6.5352999999999994E-2</v>
      </c>
      <c r="L172" s="1175">
        <v>0.46842099999999998</v>
      </c>
      <c r="M172" s="1175">
        <v>0.21298400000000001</v>
      </c>
      <c r="N172" s="1175">
        <v>0.19837099999999999</v>
      </c>
      <c r="O172" s="1395">
        <v>4.62E-3</v>
      </c>
      <c r="P172" s="1175">
        <v>2.31E-3</v>
      </c>
      <c r="Q172" s="1396">
        <v>4.9959999999999996E-3</v>
      </c>
      <c r="R172" s="1176">
        <v>8.4692000000000003E-2</v>
      </c>
      <c r="S172" s="1177">
        <v>0.149173</v>
      </c>
      <c r="T172" s="1177">
        <v>8.3959000000000006E-2</v>
      </c>
      <c r="U172" s="1176">
        <v>1.66E-2</v>
      </c>
      <c r="V172" s="1177">
        <v>4.0000000000000001E-3</v>
      </c>
      <c r="W172" s="1391">
        <v>2E-3</v>
      </c>
      <c r="X172" s="1178">
        <v>1.155E-3</v>
      </c>
      <c r="Y172" s="1178">
        <v>5.7799999999999995E-4</v>
      </c>
      <c r="Z172" s="1178">
        <v>1.2489999999999999E-3</v>
      </c>
      <c r="AA172" s="1260">
        <v>284.71147200000001</v>
      </c>
      <c r="AB172" s="1261">
        <v>143.27346299999999</v>
      </c>
      <c r="AC172" s="1262">
        <v>202.95554100000001</v>
      </c>
    </row>
    <row r="173" spans="1:29" s="1142" customFormat="1" ht="15" customHeight="1" x14ac:dyDescent="0.2">
      <c r="A173" s="1186" t="s">
        <v>677</v>
      </c>
      <c r="B173" s="1186" t="s">
        <v>214</v>
      </c>
      <c r="C173" s="1187" t="s">
        <v>8</v>
      </c>
      <c r="D173" s="1187" t="s">
        <v>678</v>
      </c>
      <c r="E173" s="1188" t="s">
        <v>679</v>
      </c>
      <c r="F173" s="1175">
        <v>6.6474799999999998</v>
      </c>
      <c r="G173" s="1175">
        <v>3.2905799999999998</v>
      </c>
      <c r="H173" s="1175">
        <v>1.8849050000000001</v>
      </c>
      <c r="I173" s="1395">
        <v>0.43742799999999998</v>
      </c>
      <c r="J173" s="1175">
        <v>0.215249</v>
      </c>
      <c r="K173" s="1396">
        <v>2.1583000000000001E-2</v>
      </c>
      <c r="L173" s="1175">
        <v>0.144959</v>
      </c>
      <c r="M173" s="1175">
        <v>5.7844E-2</v>
      </c>
      <c r="N173" s="1175">
        <v>3.1619000000000001E-2</v>
      </c>
      <c r="O173" s="1395">
        <v>2.31E-3</v>
      </c>
      <c r="P173" s="1175">
        <v>1.155E-3</v>
      </c>
      <c r="Q173" s="1396">
        <v>2.4979999999999998E-3</v>
      </c>
      <c r="R173" s="1176">
        <v>5.8467999999999999E-2</v>
      </c>
      <c r="S173" s="1177">
        <v>2.9541000000000001E-2</v>
      </c>
      <c r="T173" s="1177">
        <v>6.5016000000000004E-2</v>
      </c>
      <c r="U173" s="1176">
        <v>1.2501999999999999E-2</v>
      </c>
      <c r="V173" s="1177">
        <v>7.7799999999999996E-3</v>
      </c>
      <c r="W173" s="1391">
        <v>9.1229999999999992E-3</v>
      </c>
      <c r="X173" s="1178">
        <v>3.4600000000000001E-4</v>
      </c>
      <c r="Y173" s="1178">
        <v>1.73E-4</v>
      </c>
      <c r="Z173" s="1178">
        <v>3.7500000000000001E-4</v>
      </c>
      <c r="AA173" s="1260">
        <v>254.64730299999999</v>
      </c>
      <c r="AB173" s="1261">
        <v>152.584102</v>
      </c>
      <c r="AC173" s="1262">
        <v>203.591342</v>
      </c>
    </row>
    <row r="174" spans="1:29" s="1142" customFormat="1" ht="15" customHeight="1" x14ac:dyDescent="0.2">
      <c r="A174" s="1186" t="s">
        <v>680</v>
      </c>
      <c r="B174" s="1186" t="s">
        <v>214</v>
      </c>
      <c r="C174" s="1187" t="s">
        <v>8</v>
      </c>
      <c r="D174" s="1187" t="s">
        <v>681</v>
      </c>
      <c r="E174" s="1188" t="s">
        <v>682</v>
      </c>
      <c r="F174" s="1175">
        <v>5.6150359999999999</v>
      </c>
      <c r="G174" s="1175">
        <v>2.873173</v>
      </c>
      <c r="H174" s="1175">
        <v>1.6523000000000001</v>
      </c>
      <c r="I174" s="1395">
        <v>0.41967199999999999</v>
      </c>
      <c r="J174" s="1175">
        <v>0.21176600000000001</v>
      </c>
      <c r="K174" s="1396">
        <v>1.8869E-2</v>
      </c>
      <c r="L174" s="1175">
        <v>5.2904E-2</v>
      </c>
      <c r="M174" s="1175">
        <v>2.3812E-2</v>
      </c>
      <c r="N174" s="1175">
        <v>1.3805E-2</v>
      </c>
      <c r="O174" s="1395">
        <v>2.31E-3</v>
      </c>
      <c r="P174" s="1175">
        <v>1.155E-3</v>
      </c>
      <c r="Q174" s="1396">
        <v>2.4979999999999998E-3</v>
      </c>
      <c r="R174" s="1176">
        <v>3.7733999999999997E-2</v>
      </c>
      <c r="S174" s="1177">
        <v>2.9496999999999999E-2</v>
      </c>
      <c r="T174" s="1177">
        <v>6.4920000000000005E-2</v>
      </c>
      <c r="U174" s="1176">
        <v>1.2501999999999999E-2</v>
      </c>
      <c r="V174" s="1177">
        <v>7.7799999999999996E-3</v>
      </c>
      <c r="W174" s="1391">
        <v>9.1229999999999992E-3</v>
      </c>
      <c r="X174" s="1178">
        <v>3.4600000000000001E-4</v>
      </c>
      <c r="Y174" s="1178">
        <v>1.73E-4</v>
      </c>
      <c r="Z174" s="1178">
        <v>3.7500000000000001E-4</v>
      </c>
      <c r="AA174" s="1260">
        <v>235.86760000000001</v>
      </c>
      <c r="AB174" s="1261">
        <v>149.206898</v>
      </c>
      <c r="AC174" s="1262">
        <v>194.75125700000001</v>
      </c>
    </row>
    <row r="175" spans="1:29" s="1142" customFormat="1" ht="15" customHeight="1" x14ac:dyDescent="0.2">
      <c r="A175" s="1186" t="s">
        <v>683</v>
      </c>
      <c r="B175" s="1186" t="s">
        <v>214</v>
      </c>
      <c r="C175" s="1187" t="s">
        <v>8</v>
      </c>
      <c r="D175" s="1187" t="s">
        <v>684</v>
      </c>
      <c r="E175" s="1188" t="s">
        <v>685</v>
      </c>
      <c r="F175" s="1175">
        <v>4.4920289999999996</v>
      </c>
      <c r="G175" s="1175">
        <v>2.2985380000000002</v>
      </c>
      <c r="H175" s="1175">
        <v>1.3218399999999999</v>
      </c>
      <c r="I175" s="1395">
        <v>0.33573799999999998</v>
      </c>
      <c r="J175" s="1175">
        <v>0.16941300000000001</v>
      </c>
      <c r="K175" s="1396">
        <v>1.5096E-2</v>
      </c>
      <c r="L175" s="1175">
        <v>4.2323E-2</v>
      </c>
      <c r="M175" s="1175">
        <v>1.9050000000000001E-2</v>
      </c>
      <c r="N175" s="1175">
        <v>1.1044999999999999E-2</v>
      </c>
      <c r="O175" s="1395">
        <v>1.848E-3</v>
      </c>
      <c r="P175" s="1175">
        <v>9.2400000000000002E-4</v>
      </c>
      <c r="Q175" s="1396">
        <v>2.4979999999999998E-3</v>
      </c>
      <c r="R175" s="1176">
        <v>1.8245000000000001E-2</v>
      </c>
      <c r="S175" s="1177">
        <v>2.9454000000000001E-2</v>
      </c>
      <c r="T175" s="1177">
        <v>6.4824000000000007E-2</v>
      </c>
      <c r="U175" s="1176">
        <v>1.2501999999999999E-2</v>
      </c>
      <c r="V175" s="1177">
        <v>7.7799999999999996E-3</v>
      </c>
      <c r="W175" s="1391">
        <v>9.1229999999999992E-3</v>
      </c>
      <c r="X175" s="1178">
        <v>2.7700000000000001E-4</v>
      </c>
      <c r="Y175" s="1178">
        <v>1.3899999999999999E-4</v>
      </c>
      <c r="Z175" s="1178">
        <v>3.7500000000000001E-4</v>
      </c>
      <c r="AA175" s="1260">
        <v>213.24483699999999</v>
      </c>
      <c r="AB175" s="1261">
        <v>134.89602099999999</v>
      </c>
      <c r="AC175" s="1262">
        <v>176.072056</v>
      </c>
    </row>
    <row r="176" spans="1:29" s="1142" customFormat="1" ht="15" customHeight="1" x14ac:dyDescent="0.2">
      <c r="A176" s="1186" t="s">
        <v>689</v>
      </c>
      <c r="B176" s="1186" t="s">
        <v>214</v>
      </c>
      <c r="C176" s="1187" t="s">
        <v>8</v>
      </c>
      <c r="D176" s="1187" t="s">
        <v>153</v>
      </c>
      <c r="E176" s="1188" t="s">
        <v>690</v>
      </c>
      <c r="F176" s="1175">
        <v>4.4920289999999996</v>
      </c>
      <c r="G176" s="1175">
        <v>2.2985380000000002</v>
      </c>
      <c r="H176" s="1175">
        <v>1.3218399999999999</v>
      </c>
      <c r="I176" s="1395">
        <v>0.33573799999999998</v>
      </c>
      <c r="J176" s="1175">
        <v>0.16941300000000001</v>
      </c>
      <c r="K176" s="1396">
        <v>1.5096E-2</v>
      </c>
      <c r="L176" s="1175">
        <v>4.3130000000000002E-2</v>
      </c>
      <c r="M176" s="1175">
        <v>1.9852999999999999E-2</v>
      </c>
      <c r="N176" s="1175">
        <v>1.1743E-2</v>
      </c>
      <c r="O176" s="1395">
        <v>1.848E-3</v>
      </c>
      <c r="P176" s="1175">
        <v>9.2400000000000002E-4</v>
      </c>
      <c r="Q176" s="1396">
        <v>2.4979999999999998E-3</v>
      </c>
      <c r="R176" s="1176">
        <v>8.8109999999999994E-3</v>
      </c>
      <c r="S176" s="1177">
        <v>2.9409999999999999E-2</v>
      </c>
      <c r="T176" s="1177">
        <v>6.4727999999999994E-2</v>
      </c>
      <c r="U176" s="1176">
        <v>1.2501999999999999E-2</v>
      </c>
      <c r="V176" s="1177">
        <v>7.7799999999999996E-3</v>
      </c>
      <c r="W176" s="1391">
        <v>9.1229999999999992E-3</v>
      </c>
      <c r="X176" s="1178">
        <v>2.7700000000000001E-4</v>
      </c>
      <c r="Y176" s="1178">
        <v>1.3899999999999999E-4</v>
      </c>
      <c r="Z176" s="1178">
        <v>3.7500000000000001E-4</v>
      </c>
      <c r="AA176" s="1260">
        <v>190.972756</v>
      </c>
      <c r="AB176" s="1261">
        <v>120.80698</v>
      </c>
      <c r="AC176" s="1262">
        <v>157.682457</v>
      </c>
    </row>
    <row r="177" spans="1:29" s="1142" customFormat="1" ht="15" customHeight="1" x14ac:dyDescent="0.2">
      <c r="A177" s="1186" t="s">
        <v>641</v>
      </c>
      <c r="B177" s="1186" t="s">
        <v>214</v>
      </c>
      <c r="C177" s="1187" t="s">
        <v>8</v>
      </c>
      <c r="D177" s="1187" t="s">
        <v>642</v>
      </c>
      <c r="E177" s="1188" t="s">
        <v>643</v>
      </c>
      <c r="F177" s="1175">
        <v>9.1362279999999991</v>
      </c>
      <c r="G177" s="1175">
        <v>3.9691360000000002</v>
      </c>
      <c r="H177" s="1175">
        <v>7.2496460000000003</v>
      </c>
      <c r="I177" s="1395">
        <v>1.668793</v>
      </c>
      <c r="J177" s="1175">
        <v>0.54846099999999998</v>
      </c>
      <c r="K177" s="1396">
        <v>0.746305</v>
      </c>
      <c r="L177" s="1175">
        <v>0.81472100000000003</v>
      </c>
      <c r="M177" s="1175">
        <v>0.94395600000000002</v>
      </c>
      <c r="N177" s="1175">
        <v>3.560524</v>
      </c>
      <c r="O177" s="1395">
        <v>1.2539E-2</v>
      </c>
      <c r="P177" s="1175">
        <v>5.2919999999999998E-3</v>
      </c>
      <c r="Q177" s="1396">
        <v>6.8910000000000004E-3</v>
      </c>
      <c r="R177" s="1176">
        <v>2E-3</v>
      </c>
      <c r="S177" s="1177">
        <v>2E-3</v>
      </c>
      <c r="T177" s="1177">
        <v>2E-3</v>
      </c>
      <c r="U177" s="1176">
        <v>0</v>
      </c>
      <c r="V177" s="1177">
        <v>0</v>
      </c>
      <c r="W177" s="1391">
        <v>0</v>
      </c>
      <c r="X177" s="1178">
        <v>2.5079999999999998E-3</v>
      </c>
      <c r="Y177" s="1178">
        <v>1.0579999999999999E-3</v>
      </c>
      <c r="Z177" s="1178">
        <v>1.3780000000000001E-3</v>
      </c>
      <c r="AA177" s="1260">
        <v>272.05599699999999</v>
      </c>
      <c r="AB177" s="1261">
        <v>194.51755700000001</v>
      </c>
      <c r="AC177" s="1262">
        <v>168.723679</v>
      </c>
    </row>
    <row r="178" spans="1:29" s="1142" customFormat="1" ht="15" customHeight="1" x14ac:dyDescent="0.2">
      <c r="A178" s="1186" t="s">
        <v>655</v>
      </c>
      <c r="B178" s="1186" t="s">
        <v>214</v>
      </c>
      <c r="C178" s="1187" t="s">
        <v>8</v>
      </c>
      <c r="D178" s="1187" t="s">
        <v>656</v>
      </c>
      <c r="E178" s="1188" t="s">
        <v>657</v>
      </c>
      <c r="F178" s="1175">
        <v>9.7438110000000009</v>
      </c>
      <c r="G178" s="1175">
        <v>1.70431</v>
      </c>
      <c r="H178" s="1175">
        <v>1.7300279999999999</v>
      </c>
      <c r="I178" s="1395">
        <v>0.96643400000000002</v>
      </c>
      <c r="J178" s="1175">
        <v>0.154279</v>
      </c>
      <c r="K178" s="1396">
        <v>0.14816599999999999</v>
      </c>
      <c r="L178" s="1175">
        <v>0.83633500000000005</v>
      </c>
      <c r="M178" s="1175">
        <v>1.0278039999999999</v>
      </c>
      <c r="N178" s="1175">
        <v>3.4654530000000001</v>
      </c>
      <c r="O178" s="1395">
        <v>1.2539E-2</v>
      </c>
      <c r="P178" s="1175">
        <v>5.2919999999999998E-3</v>
      </c>
      <c r="Q178" s="1396">
        <v>6.8910000000000004E-3</v>
      </c>
      <c r="R178" s="1176">
        <v>2E-3</v>
      </c>
      <c r="S178" s="1177">
        <v>2E-3</v>
      </c>
      <c r="T178" s="1177">
        <v>2E-3</v>
      </c>
      <c r="U178" s="1176">
        <v>0</v>
      </c>
      <c r="V178" s="1177">
        <v>0</v>
      </c>
      <c r="W178" s="1391">
        <v>0</v>
      </c>
      <c r="X178" s="1178">
        <v>2.5079999999999998E-3</v>
      </c>
      <c r="Y178" s="1178">
        <v>1.0579999999999999E-3</v>
      </c>
      <c r="Z178" s="1178">
        <v>1.3780000000000001E-3</v>
      </c>
      <c r="AA178" s="1260">
        <v>272.05599699999999</v>
      </c>
      <c r="AB178" s="1261">
        <v>194.51755700000001</v>
      </c>
      <c r="AC178" s="1262">
        <v>168.723679</v>
      </c>
    </row>
    <row r="179" spans="1:29" s="1142" customFormat="1" ht="15" customHeight="1" x14ac:dyDescent="0.2">
      <c r="A179" s="1186" t="s">
        <v>1142</v>
      </c>
      <c r="B179" s="1186" t="s">
        <v>214</v>
      </c>
      <c r="C179" s="1187" t="s">
        <v>8</v>
      </c>
      <c r="D179" s="1187" t="s">
        <v>1678</v>
      </c>
      <c r="E179" s="1188" t="s">
        <v>657</v>
      </c>
      <c r="F179" s="1175">
        <v>9.7438110000000009</v>
      </c>
      <c r="G179" s="1175">
        <v>1.70431</v>
      </c>
      <c r="H179" s="1175">
        <v>1.7300279999999999</v>
      </c>
      <c r="I179" s="1395">
        <v>0.96643400000000002</v>
      </c>
      <c r="J179" s="1175">
        <v>0.154279</v>
      </c>
      <c r="K179" s="1396">
        <v>0.14816599999999999</v>
      </c>
      <c r="L179" s="1175">
        <v>0.83633500000000005</v>
      </c>
      <c r="M179" s="1175">
        <v>1.0278039999999999</v>
      </c>
      <c r="N179" s="1175">
        <v>3.4654530000000001</v>
      </c>
      <c r="O179" s="1395">
        <v>1.2539E-2</v>
      </c>
      <c r="P179" s="1175">
        <v>5.2919999999999998E-3</v>
      </c>
      <c r="Q179" s="1396">
        <v>6.8910000000000004E-3</v>
      </c>
      <c r="R179" s="1176">
        <v>2E-3</v>
      </c>
      <c r="S179" s="1177">
        <v>2E-3</v>
      </c>
      <c r="T179" s="1177">
        <v>2E-3</v>
      </c>
      <c r="U179" s="1176">
        <v>0</v>
      </c>
      <c r="V179" s="1177">
        <v>0</v>
      </c>
      <c r="W179" s="1391">
        <v>0</v>
      </c>
      <c r="X179" s="1178">
        <v>2.5079999999999998E-3</v>
      </c>
      <c r="Y179" s="1178">
        <v>1.0579999999999999E-3</v>
      </c>
      <c r="Z179" s="1178">
        <v>1.3780000000000001E-3</v>
      </c>
      <c r="AA179" s="1260">
        <v>272.05599699999999</v>
      </c>
      <c r="AB179" s="1261">
        <v>194.51755700000001</v>
      </c>
      <c r="AC179" s="1262">
        <v>168.723679</v>
      </c>
    </row>
    <row r="180" spans="1:29" s="1142" customFormat="1" ht="15" customHeight="1" x14ac:dyDescent="0.2">
      <c r="A180" s="1186" t="s">
        <v>1143</v>
      </c>
      <c r="B180" s="1186" t="s">
        <v>214</v>
      </c>
      <c r="C180" s="1187" t="s">
        <v>8</v>
      </c>
      <c r="D180" s="1187" t="s">
        <v>1655</v>
      </c>
      <c r="E180" s="1188" t="s">
        <v>1673</v>
      </c>
      <c r="F180" s="1175">
        <v>30.749867999999999</v>
      </c>
      <c r="G180" s="1175">
        <v>9.209721</v>
      </c>
      <c r="H180" s="1175">
        <v>17.719829000000001</v>
      </c>
      <c r="I180" s="1395">
        <v>5.1568909999999999</v>
      </c>
      <c r="J180" s="1175">
        <v>1.625367</v>
      </c>
      <c r="K180" s="1396">
        <v>2.6323810000000001</v>
      </c>
      <c r="L180" s="1175">
        <v>2.0888520000000002</v>
      </c>
      <c r="M180" s="1175">
        <v>1.949948</v>
      </c>
      <c r="N180" s="1175">
        <v>4.2506539999999999</v>
      </c>
      <c r="O180" s="1395">
        <v>6.2600000000000003E-2</v>
      </c>
      <c r="P180" s="1175">
        <v>4.3755000000000002E-2</v>
      </c>
      <c r="Q180" s="1396">
        <v>4.0656999999999999E-2</v>
      </c>
      <c r="R180" s="1176">
        <v>2E-3</v>
      </c>
      <c r="S180" s="1177">
        <v>2E-3</v>
      </c>
      <c r="T180" s="1177">
        <v>2E-3</v>
      </c>
      <c r="U180" s="1176">
        <v>0</v>
      </c>
      <c r="V180" s="1177">
        <v>0</v>
      </c>
      <c r="W180" s="1391">
        <v>0</v>
      </c>
      <c r="X180" s="1178">
        <v>1.252E-2</v>
      </c>
      <c r="Y180" s="1178">
        <v>8.7510000000000001E-3</v>
      </c>
      <c r="Z180" s="1178">
        <v>8.1309999999999993E-3</v>
      </c>
      <c r="AA180" s="1260">
        <v>272.05599699999999</v>
      </c>
      <c r="AB180" s="1261">
        <v>194.51755700000001</v>
      </c>
      <c r="AC180" s="1262">
        <v>168.723679</v>
      </c>
    </row>
    <row r="181" spans="1:29" s="1142" customFormat="1" ht="15" customHeight="1" x14ac:dyDescent="0.2">
      <c r="A181" s="1186" t="s">
        <v>1144</v>
      </c>
      <c r="B181" s="1186" t="s">
        <v>214</v>
      </c>
      <c r="C181" s="1187" t="s">
        <v>8</v>
      </c>
      <c r="D181" s="1187" t="s">
        <v>1655</v>
      </c>
      <c r="E181" s="1188" t="s">
        <v>1679</v>
      </c>
      <c r="F181" s="1175">
        <v>35.941403999999999</v>
      </c>
      <c r="G181" s="1175">
        <v>10.683277</v>
      </c>
      <c r="H181" s="1175">
        <v>20.538892000000001</v>
      </c>
      <c r="I181" s="1395">
        <v>5.6366019999999999</v>
      </c>
      <c r="J181" s="1175">
        <v>1.787903</v>
      </c>
      <c r="K181" s="1396">
        <v>2.8761220000000001</v>
      </c>
      <c r="L181" s="1175">
        <v>2.487304</v>
      </c>
      <c r="M181" s="1175">
        <v>2.3163010000000002</v>
      </c>
      <c r="N181" s="1175">
        <v>5.0694759999999999</v>
      </c>
      <c r="O181" s="1395">
        <v>6.2600000000000003E-2</v>
      </c>
      <c r="P181" s="1175">
        <v>4.3755000000000002E-2</v>
      </c>
      <c r="Q181" s="1396">
        <v>4.0656999999999999E-2</v>
      </c>
      <c r="R181" s="1176">
        <v>2E-3</v>
      </c>
      <c r="S181" s="1177">
        <v>2E-3</v>
      </c>
      <c r="T181" s="1177">
        <v>2E-3</v>
      </c>
      <c r="U181" s="1176">
        <v>0</v>
      </c>
      <c r="V181" s="1177">
        <v>0</v>
      </c>
      <c r="W181" s="1391">
        <v>0</v>
      </c>
      <c r="X181" s="1178">
        <v>1.252E-2</v>
      </c>
      <c r="Y181" s="1178">
        <v>8.7510000000000001E-3</v>
      </c>
      <c r="Z181" s="1178">
        <v>8.1309999999999993E-3</v>
      </c>
      <c r="AA181" s="1260">
        <v>272.05599699999999</v>
      </c>
      <c r="AB181" s="1261">
        <v>194.51755700000001</v>
      </c>
      <c r="AC181" s="1262">
        <v>168.723679</v>
      </c>
    </row>
    <row r="182" spans="1:29" s="1142" customFormat="1" ht="15" customHeight="1" x14ac:dyDescent="0.2">
      <c r="A182" s="1186" t="s">
        <v>1145</v>
      </c>
      <c r="B182" s="1186" t="s">
        <v>214</v>
      </c>
      <c r="C182" s="1187" t="s">
        <v>8</v>
      </c>
      <c r="D182" s="1187" t="s">
        <v>1655</v>
      </c>
      <c r="E182" s="1188" t="s">
        <v>1680</v>
      </c>
      <c r="F182" s="1175">
        <v>41.931638</v>
      </c>
      <c r="G182" s="1175">
        <v>12.525221</v>
      </c>
      <c r="H182" s="1175">
        <v>24.163402999999999</v>
      </c>
      <c r="I182" s="1395">
        <v>6.1677099999999996</v>
      </c>
      <c r="J182" s="1175">
        <v>1.95044</v>
      </c>
      <c r="K182" s="1396">
        <v>3.1686079999999999</v>
      </c>
      <c r="L182" s="1175">
        <v>2.909904</v>
      </c>
      <c r="M182" s="1175">
        <v>2.7062909999999998</v>
      </c>
      <c r="N182" s="1175">
        <v>5.9244240000000001</v>
      </c>
      <c r="O182" s="1395">
        <v>6.2600000000000003E-2</v>
      </c>
      <c r="P182" s="1175">
        <v>4.3755000000000002E-2</v>
      </c>
      <c r="Q182" s="1396">
        <v>4.0656999999999999E-2</v>
      </c>
      <c r="R182" s="1176">
        <v>2E-3</v>
      </c>
      <c r="S182" s="1177">
        <v>2E-3</v>
      </c>
      <c r="T182" s="1177">
        <v>2E-3</v>
      </c>
      <c r="U182" s="1176">
        <v>0</v>
      </c>
      <c r="V182" s="1177">
        <v>0</v>
      </c>
      <c r="W182" s="1391">
        <v>0</v>
      </c>
      <c r="X182" s="1178">
        <v>1.252E-2</v>
      </c>
      <c r="Y182" s="1178">
        <v>8.7510000000000001E-3</v>
      </c>
      <c r="Z182" s="1178">
        <v>8.1309999999999993E-3</v>
      </c>
      <c r="AA182" s="1260">
        <v>272.05599699999999</v>
      </c>
      <c r="AB182" s="1261">
        <v>194.51755700000001</v>
      </c>
      <c r="AC182" s="1262">
        <v>168.723679</v>
      </c>
    </row>
    <row r="183" spans="1:29" s="1142" customFormat="1" ht="15" customHeight="1" x14ac:dyDescent="0.2">
      <c r="A183" s="1186" t="s">
        <v>669</v>
      </c>
      <c r="B183" s="1186" t="s">
        <v>214</v>
      </c>
      <c r="C183" s="1187" t="s">
        <v>8</v>
      </c>
      <c r="D183" s="1187" t="s">
        <v>1660</v>
      </c>
      <c r="E183" s="1188" t="s">
        <v>670</v>
      </c>
      <c r="F183" s="1175">
        <v>8.5493500000000004</v>
      </c>
      <c r="G183" s="1175">
        <v>4.5752699999999997</v>
      </c>
      <c r="H183" s="1175">
        <v>1.6133</v>
      </c>
      <c r="I183" s="1395">
        <v>0.51347600000000004</v>
      </c>
      <c r="J183" s="1175">
        <v>0.30418000000000001</v>
      </c>
      <c r="K183" s="1396">
        <v>7.3397000000000004E-2</v>
      </c>
      <c r="L183" s="1175">
        <v>0.70074400000000003</v>
      </c>
      <c r="M183" s="1175">
        <v>0.474578</v>
      </c>
      <c r="N183" s="1175">
        <v>0.26397100000000001</v>
      </c>
      <c r="O183" s="1395">
        <v>9.9500000000000005E-3</v>
      </c>
      <c r="P183" s="1175">
        <v>6.7600000000000004E-3</v>
      </c>
      <c r="Q183" s="1396">
        <v>6.7549999999999997E-3</v>
      </c>
      <c r="R183" s="1176">
        <v>2E-3</v>
      </c>
      <c r="S183" s="1177">
        <v>2E-3</v>
      </c>
      <c r="T183" s="1177">
        <v>2E-3</v>
      </c>
      <c r="U183" s="1176">
        <v>0</v>
      </c>
      <c r="V183" s="1177">
        <v>0</v>
      </c>
      <c r="W183" s="1391">
        <v>0</v>
      </c>
      <c r="X183" s="1178">
        <v>1.99E-3</v>
      </c>
      <c r="Y183" s="1178">
        <v>1.3519999999999999E-3</v>
      </c>
      <c r="Z183" s="1178">
        <v>1.351E-3</v>
      </c>
      <c r="AA183" s="1260">
        <v>288.22017799999998</v>
      </c>
      <c r="AB183" s="1261">
        <v>140.63523000000001</v>
      </c>
      <c r="AC183" s="1262">
        <v>203.44807499999999</v>
      </c>
    </row>
    <row r="184" spans="1:29" s="1142" customFormat="1" ht="15" customHeight="1" x14ac:dyDescent="0.2">
      <c r="A184" s="1186" t="s">
        <v>1681</v>
      </c>
      <c r="B184" s="1186" t="s">
        <v>214</v>
      </c>
      <c r="C184" s="1187" t="s">
        <v>176</v>
      </c>
      <c r="D184" s="1187" t="s">
        <v>1655</v>
      </c>
      <c r="E184" s="1188" t="s">
        <v>1682</v>
      </c>
      <c r="F184" s="1175">
        <v>14.57652</v>
      </c>
      <c r="G184" s="1175">
        <v>8.9390049999999999</v>
      </c>
      <c r="H184" s="1175">
        <v>5.2736999999999998</v>
      </c>
      <c r="I184" s="1395">
        <v>1.6116239999999999</v>
      </c>
      <c r="J184" s="1175">
        <v>0.83779199999999998</v>
      </c>
      <c r="K184" s="1396">
        <v>0.62483900000000003</v>
      </c>
      <c r="L184" s="1175">
        <v>1.3370580000000001</v>
      </c>
      <c r="M184" s="1175">
        <v>2.6167440000000002</v>
      </c>
      <c r="N184" s="1175">
        <v>2.211932</v>
      </c>
      <c r="O184" s="1395">
        <v>4.62E-3</v>
      </c>
      <c r="P184" s="1175">
        <v>2.31E-3</v>
      </c>
      <c r="Q184" s="1396">
        <v>4.9959999999999996E-3</v>
      </c>
      <c r="R184" s="1176">
        <v>0</v>
      </c>
      <c r="S184" s="1177">
        <v>0</v>
      </c>
      <c r="T184" s="1177">
        <v>0</v>
      </c>
      <c r="U184" s="1176">
        <v>0</v>
      </c>
      <c r="V184" s="1177">
        <v>0</v>
      </c>
      <c r="W184" s="1391">
        <v>0</v>
      </c>
      <c r="X184" s="1178">
        <v>9.2400000000000002E-4</v>
      </c>
      <c r="Y184" s="1178">
        <v>4.6200000000000001E-4</v>
      </c>
      <c r="Z184" s="1178">
        <v>0</v>
      </c>
      <c r="AA184" s="1260">
        <v>0</v>
      </c>
      <c r="AB184" s="1261">
        <v>0</v>
      </c>
      <c r="AC184" s="1262">
        <v>0</v>
      </c>
    </row>
    <row r="185" spans="1:29" s="1142" customFormat="1" ht="15" customHeight="1" x14ac:dyDescent="0.2">
      <c r="A185" s="1186" t="s">
        <v>789</v>
      </c>
      <c r="B185" s="1186" t="s">
        <v>214</v>
      </c>
      <c r="C185" s="1187" t="s">
        <v>176</v>
      </c>
      <c r="D185" s="1187" t="s">
        <v>672</v>
      </c>
      <c r="E185" s="1188" t="s">
        <v>1683</v>
      </c>
      <c r="F185" s="1175">
        <v>8.8677200000000003</v>
      </c>
      <c r="G185" s="1175">
        <v>4.031485</v>
      </c>
      <c r="H185" s="1175">
        <v>1.655063</v>
      </c>
      <c r="I185" s="1395">
        <v>0.57362400000000002</v>
      </c>
      <c r="J185" s="1175">
        <v>0.27512199999999998</v>
      </c>
      <c r="K185" s="1396">
        <v>8.0820000000000003E-2</v>
      </c>
      <c r="L185" s="1175">
        <v>0.52045799999999998</v>
      </c>
      <c r="M185" s="1175">
        <v>0.342974</v>
      </c>
      <c r="N185" s="1175">
        <v>0.18310299999999999</v>
      </c>
      <c r="O185" s="1395">
        <v>6.7019999999999996E-2</v>
      </c>
      <c r="P185" s="1175">
        <v>6.7600000000000004E-3</v>
      </c>
      <c r="Q185" s="1396">
        <v>2.4529999999999999E-3</v>
      </c>
      <c r="R185" s="1176">
        <v>7.0000000000000007E-2</v>
      </c>
      <c r="S185" s="1177">
        <v>0.13223099999999999</v>
      </c>
      <c r="T185" s="1177">
        <v>7.3914999999999995E-2</v>
      </c>
      <c r="U185" s="1176">
        <v>2.7E-2</v>
      </c>
      <c r="V185" s="1177">
        <v>1.2999999999999999E-2</v>
      </c>
      <c r="W185" s="1391">
        <v>8.0000000000000002E-3</v>
      </c>
      <c r="X185" s="1178">
        <v>1.6754999999999999E-2</v>
      </c>
      <c r="Y185" s="1178">
        <v>1.6900000000000001E-3</v>
      </c>
      <c r="Z185" s="1178">
        <v>6.1300000000000005E-4</v>
      </c>
      <c r="AA185" s="1260">
        <v>220.77667199999999</v>
      </c>
      <c r="AB185" s="1261">
        <v>107.72659299999999</v>
      </c>
      <c r="AC185" s="1262">
        <v>155.84121300000001</v>
      </c>
    </row>
    <row r="186" spans="1:29" s="1142" customFormat="1" ht="15" customHeight="1" x14ac:dyDescent="0.2">
      <c r="A186" s="1186" t="s">
        <v>790</v>
      </c>
      <c r="B186" s="1186" t="s">
        <v>214</v>
      </c>
      <c r="C186" s="1187" t="s">
        <v>176</v>
      </c>
      <c r="D186" s="1187" t="s">
        <v>675</v>
      </c>
      <c r="E186" s="1188" t="s">
        <v>676</v>
      </c>
      <c r="F186" s="1175">
        <v>9.8863120000000002</v>
      </c>
      <c r="G186" s="1175">
        <v>4.0268009999999999</v>
      </c>
      <c r="H186" s="1175">
        <v>3.4073180000000001</v>
      </c>
      <c r="I186" s="1395">
        <v>0.455872</v>
      </c>
      <c r="J186" s="1175">
        <v>0.20661099999999999</v>
      </c>
      <c r="K186" s="1396">
        <v>6.5352999999999994E-2</v>
      </c>
      <c r="L186" s="1175">
        <v>0.31833</v>
      </c>
      <c r="M186" s="1175">
        <v>0.144785</v>
      </c>
      <c r="N186" s="1175">
        <v>0.13322400000000001</v>
      </c>
      <c r="O186" s="1395">
        <v>4.62E-3</v>
      </c>
      <c r="P186" s="1175">
        <v>2.31E-3</v>
      </c>
      <c r="Q186" s="1396">
        <v>4.9959999999999996E-3</v>
      </c>
      <c r="R186" s="1176">
        <v>8.4692000000000003E-2</v>
      </c>
      <c r="S186" s="1177">
        <v>0.149173</v>
      </c>
      <c r="T186" s="1177">
        <v>8.3959000000000006E-2</v>
      </c>
      <c r="U186" s="1176">
        <v>1.7000000000000001E-2</v>
      </c>
      <c r="V186" s="1177">
        <v>4.0000000000000001E-3</v>
      </c>
      <c r="W186" s="1391">
        <v>2E-3</v>
      </c>
      <c r="X186" s="1178">
        <v>1.155E-3</v>
      </c>
      <c r="Y186" s="1178">
        <v>5.7799999999999995E-4</v>
      </c>
      <c r="Z186" s="1178">
        <v>1.2489999999999999E-3</v>
      </c>
      <c r="AA186" s="1260">
        <v>218.08896799999999</v>
      </c>
      <c r="AB186" s="1261">
        <v>109.74746399999999</v>
      </c>
      <c r="AC186" s="1262">
        <v>155.46395999999999</v>
      </c>
    </row>
    <row r="187" spans="1:29" s="1142" customFormat="1" ht="15" customHeight="1" x14ac:dyDescent="0.2">
      <c r="A187" s="1186" t="s">
        <v>791</v>
      </c>
      <c r="B187" s="1186" t="s">
        <v>214</v>
      </c>
      <c r="C187" s="1187" t="s">
        <v>176</v>
      </c>
      <c r="D187" s="1187" t="s">
        <v>678</v>
      </c>
      <c r="E187" s="1188" t="s">
        <v>679</v>
      </c>
      <c r="F187" s="1175">
        <v>6.6474799999999998</v>
      </c>
      <c r="G187" s="1175">
        <v>3.2905799999999998</v>
      </c>
      <c r="H187" s="1175">
        <v>1.8849050000000001</v>
      </c>
      <c r="I187" s="1395">
        <v>0.43742799999999998</v>
      </c>
      <c r="J187" s="1175">
        <v>0.215249</v>
      </c>
      <c r="K187" s="1396">
        <v>2.1583000000000001E-2</v>
      </c>
      <c r="L187" s="1175">
        <v>0.147976</v>
      </c>
      <c r="M187" s="1175">
        <v>5.9422999999999997E-2</v>
      </c>
      <c r="N187" s="1175">
        <v>3.6017E-2</v>
      </c>
      <c r="O187" s="1395">
        <v>4.62E-3</v>
      </c>
      <c r="P187" s="1175">
        <v>2.31E-3</v>
      </c>
      <c r="Q187" s="1396">
        <v>4.9959999999999996E-3</v>
      </c>
      <c r="R187" s="1176">
        <v>5.8467999999999999E-2</v>
      </c>
      <c r="S187" s="1177">
        <v>2.9541000000000001E-2</v>
      </c>
      <c r="T187" s="1177">
        <v>6.5016000000000004E-2</v>
      </c>
      <c r="U187" s="1176">
        <v>6.0000000000000001E-3</v>
      </c>
      <c r="V187" s="1177">
        <v>2E-3</v>
      </c>
      <c r="W187" s="1391">
        <v>1E-3</v>
      </c>
      <c r="X187" s="1178">
        <v>6.9300000000000004E-4</v>
      </c>
      <c r="Y187" s="1178">
        <v>3.4600000000000001E-4</v>
      </c>
      <c r="Z187" s="1178">
        <v>7.4899999999999999E-4</v>
      </c>
      <c r="AA187" s="1260">
        <v>195.05983599999999</v>
      </c>
      <c r="AB187" s="1261">
        <v>116.879423</v>
      </c>
      <c r="AC187" s="1262">
        <v>155.95096599999999</v>
      </c>
    </row>
    <row r="188" spans="1:29" s="1142" customFormat="1" ht="15" customHeight="1" x14ac:dyDescent="0.2">
      <c r="A188" s="1186" t="s">
        <v>792</v>
      </c>
      <c r="B188" s="1186" t="s">
        <v>214</v>
      </c>
      <c r="C188" s="1187" t="s">
        <v>176</v>
      </c>
      <c r="D188" s="1187" t="s">
        <v>681</v>
      </c>
      <c r="E188" s="1188" t="s">
        <v>682</v>
      </c>
      <c r="F188" s="1175">
        <v>2.3338139999999998</v>
      </c>
      <c r="G188" s="1175">
        <v>1.4915989999999999</v>
      </c>
      <c r="H188" s="1175">
        <v>1.1639699999999999</v>
      </c>
      <c r="I188" s="1395">
        <v>0.39636100000000002</v>
      </c>
      <c r="J188" s="1175">
        <v>0.186114</v>
      </c>
      <c r="K188" s="1396">
        <v>8.4232000000000001E-2</v>
      </c>
      <c r="L188" s="1175">
        <v>0.16290299999999999</v>
      </c>
      <c r="M188" s="1175">
        <v>7.1228E-2</v>
      </c>
      <c r="N188" s="1175">
        <v>5.7195999999999997E-2</v>
      </c>
      <c r="O188" s="1395">
        <v>4.62E-3</v>
      </c>
      <c r="P188" s="1175">
        <v>2.31E-3</v>
      </c>
      <c r="Q188" s="1396">
        <v>4.9959999999999996E-3</v>
      </c>
      <c r="R188" s="1176">
        <v>3.7733999999999997E-2</v>
      </c>
      <c r="S188" s="1177">
        <v>2.9496999999999999E-2</v>
      </c>
      <c r="T188" s="1177">
        <v>6.4920000000000005E-2</v>
      </c>
      <c r="U188" s="1176">
        <v>3.0000000000000001E-3</v>
      </c>
      <c r="V188" s="1177">
        <v>1E-3</v>
      </c>
      <c r="W188" s="1391">
        <v>1E-3</v>
      </c>
      <c r="X188" s="1178">
        <v>6.9300000000000004E-4</v>
      </c>
      <c r="Y188" s="1178">
        <v>3.4600000000000001E-4</v>
      </c>
      <c r="Z188" s="1178">
        <v>7.4899999999999999E-4</v>
      </c>
      <c r="AA188" s="1260">
        <v>190.83138500000001</v>
      </c>
      <c r="AB188" s="1261">
        <v>99.259082000000006</v>
      </c>
      <c r="AC188" s="1262">
        <v>156.35797500000001</v>
      </c>
    </row>
    <row r="189" spans="1:29" s="1142" customFormat="1" ht="15" customHeight="1" x14ac:dyDescent="0.2">
      <c r="A189" s="1186" t="s">
        <v>793</v>
      </c>
      <c r="B189" s="1186" t="s">
        <v>214</v>
      </c>
      <c r="C189" s="1187" t="s">
        <v>176</v>
      </c>
      <c r="D189" s="1187" t="s">
        <v>684</v>
      </c>
      <c r="E189" s="1188" t="s">
        <v>794</v>
      </c>
      <c r="F189" s="1175">
        <v>1.867051</v>
      </c>
      <c r="G189" s="1175">
        <v>1.193279</v>
      </c>
      <c r="H189" s="1175">
        <v>0.931176</v>
      </c>
      <c r="I189" s="1395">
        <v>0.31708900000000001</v>
      </c>
      <c r="J189" s="1175">
        <v>0.148891</v>
      </c>
      <c r="K189" s="1396">
        <v>6.7386000000000001E-2</v>
      </c>
      <c r="L189" s="1175">
        <v>0.13032199999999999</v>
      </c>
      <c r="M189" s="1175">
        <v>5.6981999999999998E-2</v>
      </c>
      <c r="N189" s="1175">
        <v>4.5756999999999999E-2</v>
      </c>
      <c r="O189" s="1395">
        <v>3.6960000000000001E-3</v>
      </c>
      <c r="P189" s="1175">
        <v>1.848E-3</v>
      </c>
      <c r="Q189" s="1396">
        <v>4.9959999999999996E-3</v>
      </c>
      <c r="R189" s="1176">
        <v>1.8245000000000001E-2</v>
      </c>
      <c r="S189" s="1177">
        <v>2.9454000000000001E-2</v>
      </c>
      <c r="T189" s="1177">
        <v>6.4824000000000007E-2</v>
      </c>
      <c r="U189" s="1176">
        <v>3.0000000000000001E-3</v>
      </c>
      <c r="V189" s="1177">
        <v>1E-3</v>
      </c>
      <c r="W189" s="1391">
        <v>1E-3</v>
      </c>
      <c r="X189" s="1178">
        <v>5.5400000000000002E-4</v>
      </c>
      <c r="Y189" s="1178">
        <v>2.7700000000000001E-4</v>
      </c>
      <c r="Z189" s="1178">
        <v>7.4899999999999999E-4</v>
      </c>
      <c r="AA189" s="1260">
        <v>172.528166</v>
      </c>
      <c r="AB189" s="1261">
        <v>89.738842000000005</v>
      </c>
      <c r="AC189" s="1262">
        <v>141.36120500000001</v>
      </c>
    </row>
    <row r="190" spans="1:29" s="1142" customFormat="1" ht="15" customHeight="1" x14ac:dyDescent="0.2">
      <c r="A190" s="1186" t="s">
        <v>795</v>
      </c>
      <c r="B190" s="1186" t="s">
        <v>214</v>
      </c>
      <c r="C190" s="1187" t="s">
        <v>176</v>
      </c>
      <c r="D190" s="1187" t="s">
        <v>153</v>
      </c>
      <c r="E190" s="1188" t="s">
        <v>690</v>
      </c>
      <c r="F190" s="1175">
        <v>1.867051</v>
      </c>
      <c r="G190" s="1175">
        <v>1.193279</v>
      </c>
      <c r="H190" s="1175">
        <v>0.89540299999999995</v>
      </c>
      <c r="I190" s="1395">
        <v>0.31708900000000001</v>
      </c>
      <c r="J190" s="1175">
        <v>0.148891</v>
      </c>
      <c r="K190" s="1396">
        <v>6.4623E-2</v>
      </c>
      <c r="L190" s="1175">
        <v>0.13032199999999999</v>
      </c>
      <c r="M190" s="1175">
        <v>5.6981999999999998E-2</v>
      </c>
      <c r="N190" s="1175">
        <v>4.3532000000000001E-2</v>
      </c>
      <c r="O190" s="1395">
        <v>3.6960000000000001E-3</v>
      </c>
      <c r="P190" s="1175">
        <v>1.848E-3</v>
      </c>
      <c r="Q190" s="1396">
        <v>4.9959999999999996E-3</v>
      </c>
      <c r="R190" s="1176">
        <v>8.8109999999999994E-3</v>
      </c>
      <c r="S190" s="1177">
        <v>2.9409999999999999E-2</v>
      </c>
      <c r="T190" s="1177">
        <v>6.4727999999999994E-2</v>
      </c>
      <c r="U190" s="1176">
        <v>3.0000000000000001E-3</v>
      </c>
      <c r="V190" s="1177">
        <v>1E-3</v>
      </c>
      <c r="W190" s="1391">
        <v>1E-3</v>
      </c>
      <c r="X190" s="1178">
        <v>5.5400000000000002E-4</v>
      </c>
      <c r="Y190" s="1178">
        <v>2.7700000000000001E-4</v>
      </c>
      <c r="Z190" s="1178">
        <v>7.4899999999999999E-4</v>
      </c>
      <c r="AA190" s="1260">
        <v>155.83834100000001</v>
      </c>
      <c r="AB190" s="1261">
        <v>81.057792000000006</v>
      </c>
      <c r="AC190" s="1262">
        <v>125.46805500000001</v>
      </c>
    </row>
    <row r="191" spans="1:29" s="1142" customFormat="1" ht="15" customHeight="1" x14ac:dyDescent="0.2">
      <c r="A191" s="1186" t="s">
        <v>693</v>
      </c>
      <c r="B191" s="1186" t="s">
        <v>214</v>
      </c>
      <c r="C191" s="1187" t="s">
        <v>49</v>
      </c>
      <c r="D191" s="1187" t="s">
        <v>1661</v>
      </c>
      <c r="E191" s="1188">
        <v>1982</v>
      </c>
      <c r="F191" s="1175">
        <v>1.826379</v>
      </c>
      <c r="G191" s="1175">
        <v>0.75</v>
      </c>
      <c r="H191" s="1175">
        <v>1.417718</v>
      </c>
      <c r="I191" s="1395">
        <v>0.48247099999999998</v>
      </c>
      <c r="J191" s="1175">
        <v>0.15482199999999999</v>
      </c>
      <c r="K191" s="1396">
        <v>0.16456100000000001</v>
      </c>
      <c r="L191" s="1175">
        <v>0.673068</v>
      </c>
      <c r="M191" s="1175">
        <v>0.45584999999999998</v>
      </c>
      <c r="N191" s="1175">
        <v>1.480121</v>
      </c>
      <c r="O191" s="1395">
        <v>0.62339100000000003</v>
      </c>
      <c r="P191" s="1175">
        <v>0.33028299999999999</v>
      </c>
      <c r="Q191" s="1396">
        <v>0.23853199999999999</v>
      </c>
      <c r="R191" s="1176">
        <v>1E-3</v>
      </c>
      <c r="S191" s="1177">
        <v>1E-3</v>
      </c>
      <c r="T191" s="1177">
        <v>1E-3</v>
      </c>
      <c r="U191" s="1176">
        <v>0</v>
      </c>
      <c r="V191" s="1177">
        <v>0</v>
      </c>
      <c r="W191" s="1391">
        <v>0</v>
      </c>
      <c r="X191" s="1178">
        <v>0.34286499999999998</v>
      </c>
      <c r="Y191" s="1178">
        <v>0.18165600000000001</v>
      </c>
      <c r="Z191" s="1178">
        <v>0.131193</v>
      </c>
      <c r="AA191" s="1260">
        <v>240.01254499999999</v>
      </c>
      <c r="AB191" s="1261">
        <v>155.37093999999999</v>
      </c>
      <c r="AC191" s="1262">
        <v>170.23035999999999</v>
      </c>
    </row>
    <row r="192" spans="1:29" s="1142" customFormat="1" ht="15" customHeight="1" x14ac:dyDescent="0.2">
      <c r="A192" s="1186" t="s">
        <v>704</v>
      </c>
      <c r="B192" s="1186" t="s">
        <v>214</v>
      </c>
      <c r="C192" s="1187" t="s">
        <v>49</v>
      </c>
      <c r="D192" s="1187" t="s">
        <v>1677</v>
      </c>
      <c r="E192" s="1188">
        <v>1982</v>
      </c>
      <c r="F192" s="1175">
        <v>2.0546760000000002</v>
      </c>
      <c r="G192" s="1175">
        <v>0.75</v>
      </c>
      <c r="H192" s="1175">
        <v>1.417718</v>
      </c>
      <c r="I192" s="1395">
        <v>0.58404400000000001</v>
      </c>
      <c r="J192" s="1175">
        <v>0.18578600000000001</v>
      </c>
      <c r="K192" s="1396">
        <v>0.16456100000000001</v>
      </c>
      <c r="L192" s="1175">
        <v>0.89220600000000005</v>
      </c>
      <c r="M192" s="1175">
        <v>0.60779899999999998</v>
      </c>
      <c r="N192" s="1175">
        <v>1.480121</v>
      </c>
      <c r="O192" s="1395">
        <v>0.62339100000000003</v>
      </c>
      <c r="P192" s="1175">
        <v>0.33028299999999999</v>
      </c>
      <c r="Q192" s="1396">
        <v>0.23853199999999999</v>
      </c>
      <c r="R192" s="1176">
        <v>1E-3</v>
      </c>
      <c r="S192" s="1177">
        <v>1E-3</v>
      </c>
      <c r="T192" s="1177">
        <v>1E-3</v>
      </c>
      <c r="U192" s="1176">
        <v>0</v>
      </c>
      <c r="V192" s="1177">
        <v>0</v>
      </c>
      <c r="W192" s="1391">
        <v>0</v>
      </c>
      <c r="X192" s="1178">
        <v>0.34286499999999998</v>
      </c>
      <c r="Y192" s="1178">
        <v>0.18165600000000001</v>
      </c>
      <c r="Z192" s="1178">
        <v>0.131193</v>
      </c>
      <c r="AA192" s="1260">
        <v>240.01254499999999</v>
      </c>
      <c r="AB192" s="1261">
        <v>155.37093999999999</v>
      </c>
      <c r="AC192" s="1262">
        <v>170.23035999999999</v>
      </c>
    </row>
    <row r="193" spans="1:29" s="1142" customFormat="1" ht="15" customHeight="1" x14ac:dyDescent="0.2">
      <c r="A193" s="1186" t="s">
        <v>715</v>
      </c>
      <c r="B193" s="1186" t="s">
        <v>214</v>
      </c>
      <c r="C193" s="1187" t="s">
        <v>49</v>
      </c>
      <c r="D193" s="1187" t="s">
        <v>1662</v>
      </c>
      <c r="E193" s="1188">
        <v>1982</v>
      </c>
      <c r="F193" s="1175">
        <v>2.5112709999999998</v>
      </c>
      <c r="G193" s="1175">
        <v>0.9375</v>
      </c>
      <c r="H193" s="1175">
        <v>1.417718</v>
      </c>
      <c r="I193" s="1395">
        <v>0.71101000000000003</v>
      </c>
      <c r="J193" s="1175">
        <v>0.23223199999999999</v>
      </c>
      <c r="K193" s="1396">
        <v>0.16456100000000001</v>
      </c>
      <c r="L193" s="1175">
        <v>1.1113440000000001</v>
      </c>
      <c r="M193" s="1175">
        <v>0.75974900000000001</v>
      </c>
      <c r="N193" s="1175">
        <v>1.480121</v>
      </c>
      <c r="O193" s="1395">
        <v>0.62339100000000003</v>
      </c>
      <c r="P193" s="1175">
        <v>0.33028299999999999</v>
      </c>
      <c r="Q193" s="1396">
        <v>0.23853199999999999</v>
      </c>
      <c r="R193" s="1176">
        <v>1E-3</v>
      </c>
      <c r="S193" s="1177">
        <v>1E-3</v>
      </c>
      <c r="T193" s="1177">
        <v>1E-3</v>
      </c>
      <c r="U193" s="1176">
        <v>0</v>
      </c>
      <c r="V193" s="1177">
        <v>0</v>
      </c>
      <c r="W193" s="1391">
        <v>0</v>
      </c>
      <c r="X193" s="1178">
        <v>0.34286499999999998</v>
      </c>
      <c r="Y193" s="1178">
        <v>0.18165600000000001</v>
      </c>
      <c r="Z193" s="1178">
        <v>0.131193</v>
      </c>
      <c r="AA193" s="1260">
        <v>240.01254499999999</v>
      </c>
      <c r="AB193" s="1261">
        <v>155.37093999999999</v>
      </c>
      <c r="AC193" s="1262">
        <v>170.23035999999999</v>
      </c>
    </row>
    <row r="194" spans="1:29" s="1142" customFormat="1" ht="15" customHeight="1" x14ac:dyDescent="0.2">
      <c r="A194" s="1186" t="s">
        <v>694</v>
      </c>
      <c r="B194" s="1186" t="s">
        <v>214</v>
      </c>
      <c r="C194" s="1187" t="s">
        <v>49</v>
      </c>
      <c r="D194" s="1187" t="s">
        <v>1661</v>
      </c>
      <c r="E194" s="1188">
        <v>1983</v>
      </c>
      <c r="F194" s="1175">
        <v>1.5654669999999999</v>
      </c>
      <c r="G194" s="1175">
        <v>0.65625</v>
      </c>
      <c r="H194" s="1175">
        <v>1.090552</v>
      </c>
      <c r="I194" s="1395">
        <v>0.40887400000000002</v>
      </c>
      <c r="J194" s="1175">
        <v>0.14621999999999999</v>
      </c>
      <c r="K194" s="1396">
        <v>0.154276</v>
      </c>
      <c r="L194" s="1175">
        <v>0.62610900000000003</v>
      </c>
      <c r="M194" s="1175">
        <v>0.44812299999999999</v>
      </c>
      <c r="N194" s="1175">
        <v>1.4253009999999999</v>
      </c>
      <c r="O194" s="1395">
        <v>0.52496100000000001</v>
      </c>
      <c r="P194" s="1175">
        <v>0.28766599999999998</v>
      </c>
      <c r="Q194" s="1396">
        <v>0.21101</v>
      </c>
      <c r="R194" s="1176">
        <v>1E-3</v>
      </c>
      <c r="S194" s="1177">
        <v>1E-3</v>
      </c>
      <c r="T194" s="1177">
        <v>1E-3</v>
      </c>
      <c r="U194" s="1176">
        <v>0</v>
      </c>
      <c r="V194" s="1177">
        <v>0</v>
      </c>
      <c r="W194" s="1391">
        <v>0</v>
      </c>
      <c r="X194" s="1178">
        <v>0.28872900000000001</v>
      </c>
      <c r="Y194" s="1178">
        <v>0.158216</v>
      </c>
      <c r="Z194" s="1178">
        <v>0.11605500000000001</v>
      </c>
      <c r="AA194" s="1260">
        <v>240.01254499999999</v>
      </c>
      <c r="AB194" s="1261">
        <v>155.37093999999999</v>
      </c>
      <c r="AC194" s="1262">
        <v>170.23035999999999</v>
      </c>
    </row>
    <row r="195" spans="1:29" s="1142" customFormat="1" ht="15" customHeight="1" x14ac:dyDescent="0.2">
      <c r="A195" s="1186" t="s">
        <v>705</v>
      </c>
      <c r="B195" s="1186" t="s">
        <v>214</v>
      </c>
      <c r="C195" s="1187" t="s">
        <v>49</v>
      </c>
      <c r="D195" s="1187" t="s">
        <v>1677</v>
      </c>
      <c r="E195" s="1188">
        <v>1983</v>
      </c>
      <c r="F195" s="1175">
        <v>1.7611509999999999</v>
      </c>
      <c r="G195" s="1175">
        <v>0.65625</v>
      </c>
      <c r="H195" s="1175">
        <v>1.090552</v>
      </c>
      <c r="I195" s="1395">
        <v>0.49495299999999998</v>
      </c>
      <c r="J195" s="1175">
        <v>0.17546500000000001</v>
      </c>
      <c r="K195" s="1396">
        <v>0.154276</v>
      </c>
      <c r="L195" s="1175">
        <v>0.829959</v>
      </c>
      <c r="M195" s="1175">
        <v>0.59749799999999997</v>
      </c>
      <c r="N195" s="1175">
        <v>1.4253009999999999</v>
      </c>
      <c r="O195" s="1395">
        <v>0.52496100000000001</v>
      </c>
      <c r="P195" s="1175">
        <v>0.28766599999999998</v>
      </c>
      <c r="Q195" s="1396">
        <v>0.21101</v>
      </c>
      <c r="R195" s="1176">
        <v>1E-3</v>
      </c>
      <c r="S195" s="1177">
        <v>1E-3</v>
      </c>
      <c r="T195" s="1177">
        <v>1E-3</v>
      </c>
      <c r="U195" s="1176">
        <v>0</v>
      </c>
      <c r="V195" s="1177">
        <v>0</v>
      </c>
      <c r="W195" s="1391">
        <v>0</v>
      </c>
      <c r="X195" s="1178">
        <v>0.28872900000000001</v>
      </c>
      <c r="Y195" s="1178">
        <v>0.158216</v>
      </c>
      <c r="Z195" s="1178">
        <v>0.11605500000000001</v>
      </c>
      <c r="AA195" s="1260">
        <v>240.01254499999999</v>
      </c>
      <c r="AB195" s="1261">
        <v>155.37093999999999</v>
      </c>
      <c r="AC195" s="1262">
        <v>170.23035999999999</v>
      </c>
    </row>
    <row r="196" spans="1:29" s="1142" customFormat="1" ht="15" customHeight="1" x14ac:dyDescent="0.2">
      <c r="A196" s="1186" t="s">
        <v>716</v>
      </c>
      <c r="B196" s="1186" t="s">
        <v>214</v>
      </c>
      <c r="C196" s="1187" t="s">
        <v>49</v>
      </c>
      <c r="D196" s="1187" t="s">
        <v>1662</v>
      </c>
      <c r="E196" s="1188">
        <v>1983</v>
      </c>
      <c r="F196" s="1175">
        <v>2.1525180000000002</v>
      </c>
      <c r="G196" s="1175">
        <v>0.82031299999999996</v>
      </c>
      <c r="H196" s="1175">
        <v>1.090552</v>
      </c>
      <c r="I196" s="1395">
        <v>0.60255099999999995</v>
      </c>
      <c r="J196" s="1175">
        <v>0.219331</v>
      </c>
      <c r="K196" s="1396">
        <v>0.154276</v>
      </c>
      <c r="L196" s="1175">
        <v>1.033809</v>
      </c>
      <c r="M196" s="1175">
        <v>0.74687199999999998</v>
      </c>
      <c r="N196" s="1175">
        <v>1.4253009999999999</v>
      </c>
      <c r="O196" s="1395">
        <v>0.52496100000000001</v>
      </c>
      <c r="P196" s="1175">
        <v>0.28766599999999998</v>
      </c>
      <c r="Q196" s="1396">
        <v>0.21101</v>
      </c>
      <c r="R196" s="1176">
        <v>1E-3</v>
      </c>
      <c r="S196" s="1177">
        <v>1E-3</v>
      </c>
      <c r="T196" s="1177">
        <v>1E-3</v>
      </c>
      <c r="U196" s="1176">
        <v>0</v>
      </c>
      <c r="V196" s="1177">
        <v>0</v>
      </c>
      <c r="W196" s="1391">
        <v>0</v>
      </c>
      <c r="X196" s="1178">
        <v>0.28872900000000001</v>
      </c>
      <c r="Y196" s="1178">
        <v>0.158216</v>
      </c>
      <c r="Z196" s="1178">
        <v>0.11605500000000001</v>
      </c>
      <c r="AA196" s="1260">
        <v>240.01254499999999</v>
      </c>
      <c r="AB196" s="1261">
        <v>155.37093999999999</v>
      </c>
      <c r="AC196" s="1262">
        <v>170.23035999999999</v>
      </c>
    </row>
    <row r="197" spans="1:29" s="1142" customFormat="1" ht="15" customHeight="1" x14ac:dyDescent="0.2">
      <c r="A197" s="1186" t="s">
        <v>695</v>
      </c>
      <c r="B197" s="1186" t="s">
        <v>214</v>
      </c>
      <c r="C197" s="1187" t="s">
        <v>49</v>
      </c>
      <c r="D197" s="1187" t="s">
        <v>1661</v>
      </c>
      <c r="E197" s="1188">
        <v>1984</v>
      </c>
      <c r="F197" s="1175">
        <v>1.304556</v>
      </c>
      <c r="G197" s="1175">
        <v>0.5625</v>
      </c>
      <c r="H197" s="1175">
        <v>0.87244200000000005</v>
      </c>
      <c r="I197" s="1395">
        <v>0.33527699999999999</v>
      </c>
      <c r="J197" s="1175">
        <v>0.12901799999999999</v>
      </c>
      <c r="K197" s="1396">
        <v>0.13370499999999999</v>
      </c>
      <c r="L197" s="1175">
        <v>0.586978</v>
      </c>
      <c r="M197" s="1175">
        <v>0.44812299999999999</v>
      </c>
      <c r="N197" s="1175">
        <v>1.370482</v>
      </c>
      <c r="O197" s="1395">
        <v>0.43746699999999999</v>
      </c>
      <c r="P197" s="1175">
        <v>0.25570300000000001</v>
      </c>
      <c r="Q197" s="1396">
        <v>0.17431199999999999</v>
      </c>
      <c r="R197" s="1176">
        <v>1E-3</v>
      </c>
      <c r="S197" s="1177">
        <v>1E-3</v>
      </c>
      <c r="T197" s="1177">
        <v>1E-3</v>
      </c>
      <c r="U197" s="1176">
        <v>0</v>
      </c>
      <c r="V197" s="1177">
        <v>0</v>
      </c>
      <c r="W197" s="1391">
        <v>0</v>
      </c>
      <c r="X197" s="1178">
        <v>0.24060699999999999</v>
      </c>
      <c r="Y197" s="1178">
        <v>0.14063700000000001</v>
      </c>
      <c r="Z197" s="1178">
        <v>9.5871999999999999E-2</v>
      </c>
      <c r="AA197" s="1260">
        <v>240.01254499999999</v>
      </c>
      <c r="AB197" s="1261">
        <v>155.37093999999999</v>
      </c>
      <c r="AC197" s="1262">
        <v>170.23035999999999</v>
      </c>
    </row>
    <row r="198" spans="1:29" s="1142" customFormat="1" ht="15" customHeight="1" x14ac:dyDescent="0.2">
      <c r="A198" s="1186" t="s">
        <v>706</v>
      </c>
      <c r="B198" s="1186" t="s">
        <v>214</v>
      </c>
      <c r="C198" s="1187" t="s">
        <v>49</v>
      </c>
      <c r="D198" s="1187" t="s">
        <v>1677</v>
      </c>
      <c r="E198" s="1188">
        <v>1984</v>
      </c>
      <c r="F198" s="1175">
        <v>1.4676260000000001</v>
      </c>
      <c r="G198" s="1175">
        <v>0.5625</v>
      </c>
      <c r="H198" s="1175">
        <v>0.87244200000000005</v>
      </c>
      <c r="I198" s="1395">
        <v>0.40586100000000003</v>
      </c>
      <c r="J198" s="1175">
        <v>0.15482199999999999</v>
      </c>
      <c r="K198" s="1396">
        <v>0.13370499999999999</v>
      </c>
      <c r="L198" s="1175">
        <v>0.77808699999999997</v>
      </c>
      <c r="M198" s="1175">
        <v>0.59749799999999997</v>
      </c>
      <c r="N198" s="1175">
        <v>1.370482</v>
      </c>
      <c r="O198" s="1395">
        <v>0.43746699999999999</v>
      </c>
      <c r="P198" s="1175">
        <v>0.25570300000000001</v>
      </c>
      <c r="Q198" s="1396">
        <v>0.17431199999999999</v>
      </c>
      <c r="R198" s="1176">
        <v>1E-3</v>
      </c>
      <c r="S198" s="1177">
        <v>1E-3</v>
      </c>
      <c r="T198" s="1177">
        <v>1E-3</v>
      </c>
      <c r="U198" s="1176">
        <v>0</v>
      </c>
      <c r="V198" s="1177">
        <v>0</v>
      </c>
      <c r="W198" s="1391">
        <v>0</v>
      </c>
      <c r="X198" s="1178">
        <v>0.24060699999999999</v>
      </c>
      <c r="Y198" s="1178">
        <v>0.14063700000000001</v>
      </c>
      <c r="Z198" s="1178">
        <v>9.5871999999999999E-2</v>
      </c>
      <c r="AA198" s="1260">
        <v>240.01254499999999</v>
      </c>
      <c r="AB198" s="1261">
        <v>155.37093999999999</v>
      </c>
      <c r="AC198" s="1262">
        <v>170.23035999999999</v>
      </c>
    </row>
    <row r="199" spans="1:29" s="1142" customFormat="1" ht="15" customHeight="1" x14ac:dyDescent="0.2">
      <c r="A199" s="1186" t="s">
        <v>717</v>
      </c>
      <c r="B199" s="1186" t="s">
        <v>214</v>
      </c>
      <c r="C199" s="1187" t="s">
        <v>49</v>
      </c>
      <c r="D199" s="1187" t="s">
        <v>1662</v>
      </c>
      <c r="E199" s="1188">
        <v>1984</v>
      </c>
      <c r="F199" s="1175">
        <v>1.7937650000000001</v>
      </c>
      <c r="G199" s="1175">
        <v>0.703125</v>
      </c>
      <c r="H199" s="1175">
        <v>0.87244200000000005</v>
      </c>
      <c r="I199" s="1395">
        <v>0.49409199999999998</v>
      </c>
      <c r="J199" s="1175">
        <v>0.193527</v>
      </c>
      <c r="K199" s="1396">
        <v>0.13370499999999999</v>
      </c>
      <c r="L199" s="1175">
        <v>0.96919500000000003</v>
      </c>
      <c r="M199" s="1175">
        <v>0.74687199999999998</v>
      </c>
      <c r="N199" s="1175">
        <v>1.370482</v>
      </c>
      <c r="O199" s="1395">
        <v>0.43746699999999999</v>
      </c>
      <c r="P199" s="1175">
        <v>0.25570300000000001</v>
      </c>
      <c r="Q199" s="1396">
        <v>0.17431199999999999</v>
      </c>
      <c r="R199" s="1176">
        <v>1E-3</v>
      </c>
      <c r="S199" s="1177">
        <v>1E-3</v>
      </c>
      <c r="T199" s="1177">
        <v>1E-3</v>
      </c>
      <c r="U199" s="1176">
        <v>0</v>
      </c>
      <c r="V199" s="1177">
        <v>0</v>
      </c>
      <c r="W199" s="1391">
        <v>0</v>
      </c>
      <c r="X199" s="1178">
        <v>0.24060699999999999</v>
      </c>
      <c r="Y199" s="1178">
        <v>0.14063700000000001</v>
      </c>
      <c r="Z199" s="1178">
        <v>9.5871999999999999E-2</v>
      </c>
      <c r="AA199" s="1260">
        <v>240.01254499999999</v>
      </c>
      <c r="AB199" s="1261">
        <v>155.37093999999999</v>
      </c>
      <c r="AC199" s="1262">
        <v>170.23035999999999</v>
      </c>
    </row>
    <row r="200" spans="1:29" s="1142" customFormat="1" ht="15" customHeight="1" x14ac:dyDescent="0.2">
      <c r="A200" s="1186" t="s">
        <v>696</v>
      </c>
      <c r="B200" s="1186" t="s">
        <v>214</v>
      </c>
      <c r="C200" s="1187" t="s">
        <v>49</v>
      </c>
      <c r="D200" s="1187" t="s">
        <v>1661</v>
      </c>
      <c r="E200" s="1188">
        <v>1985</v>
      </c>
      <c r="F200" s="1175">
        <v>1.0436449999999999</v>
      </c>
      <c r="G200" s="1175">
        <v>0.46875</v>
      </c>
      <c r="H200" s="1175">
        <v>0.54527599999999998</v>
      </c>
      <c r="I200" s="1395">
        <v>0.26167899999999999</v>
      </c>
      <c r="J200" s="1175">
        <v>0.120417</v>
      </c>
      <c r="K200" s="1396">
        <v>0.12342</v>
      </c>
      <c r="L200" s="1175">
        <v>0.54001900000000003</v>
      </c>
      <c r="M200" s="1175">
        <v>0.44039699999999998</v>
      </c>
      <c r="N200" s="1175">
        <v>1.315663</v>
      </c>
      <c r="O200" s="1395">
        <v>0.33903699999999998</v>
      </c>
      <c r="P200" s="1175">
        <v>0.213086</v>
      </c>
      <c r="Q200" s="1396">
        <v>0.14679</v>
      </c>
      <c r="R200" s="1176">
        <v>1E-3</v>
      </c>
      <c r="S200" s="1177">
        <v>1E-3</v>
      </c>
      <c r="T200" s="1177">
        <v>1E-3</v>
      </c>
      <c r="U200" s="1176">
        <v>0</v>
      </c>
      <c r="V200" s="1177">
        <v>0</v>
      </c>
      <c r="W200" s="1391">
        <v>0</v>
      </c>
      <c r="X200" s="1178">
        <v>0.186471</v>
      </c>
      <c r="Y200" s="1178">
        <v>0.117197</v>
      </c>
      <c r="Z200" s="1178">
        <v>8.0734E-2</v>
      </c>
      <c r="AA200" s="1260">
        <v>240.01254499999999</v>
      </c>
      <c r="AB200" s="1261">
        <v>155.37093999999999</v>
      </c>
      <c r="AC200" s="1262">
        <v>170.23035999999999</v>
      </c>
    </row>
    <row r="201" spans="1:29" s="1142" customFormat="1" ht="15" customHeight="1" x14ac:dyDescent="0.2">
      <c r="A201" s="1186" t="s">
        <v>707</v>
      </c>
      <c r="B201" s="1186" t="s">
        <v>214</v>
      </c>
      <c r="C201" s="1187" t="s">
        <v>49</v>
      </c>
      <c r="D201" s="1187" t="s">
        <v>1677</v>
      </c>
      <c r="E201" s="1188">
        <v>1985</v>
      </c>
      <c r="F201" s="1175">
        <v>1.1741010000000001</v>
      </c>
      <c r="G201" s="1175">
        <v>0.46875</v>
      </c>
      <c r="H201" s="1175">
        <v>0.54527599999999998</v>
      </c>
      <c r="I201" s="1395">
        <v>0.31677</v>
      </c>
      <c r="J201" s="1175">
        <v>0.14449999999999999</v>
      </c>
      <c r="K201" s="1396">
        <v>0.12342</v>
      </c>
      <c r="L201" s="1175">
        <v>0.71584000000000003</v>
      </c>
      <c r="M201" s="1175">
        <v>0.58719600000000005</v>
      </c>
      <c r="N201" s="1175">
        <v>1.315663</v>
      </c>
      <c r="O201" s="1395">
        <v>0.33903699999999998</v>
      </c>
      <c r="P201" s="1175">
        <v>0.213086</v>
      </c>
      <c r="Q201" s="1396">
        <v>0.14679</v>
      </c>
      <c r="R201" s="1176">
        <v>1E-3</v>
      </c>
      <c r="S201" s="1177">
        <v>1E-3</v>
      </c>
      <c r="T201" s="1177">
        <v>1E-3</v>
      </c>
      <c r="U201" s="1176">
        <v>0</v>
      </c>
      <c r="V201" s="1177">
        <v>0</v>
      </c>
      <c r="W201" s="1391">
        <v>0</v>
      </c>
      <c r="X201" s="1178">
        <v>0.186471</v>
      </c>
      <c r="Y201" s="1178">
        <v>0.117197</v>
      </c>
      <c r="Z201" s="1178">
        <v>8.0734E-2</v>
      </c>
      <c r="AA201" s="1260">
        <v>240.01254499999999</v>
      </c>
      <c r="AB201" s="1261">
        <v>155.37093999999999</v>
      </c>
      <c r="AC201" s="1262">
        <v>170.23035999999999</v>
      </c>
    </row>
    <row r="202" spans="1:29" s="1142" customFormat="1" ht="15" customHeight="1" x14ac:dyDescent="0.2">
      <c r="A202" s="1186" t="s">
        <v>718</v>
      </c>
      <c r="B202" s="1186" t="s">
        <v>214</v>
      </c>
      <c r="C202" s="1187" t="s">
        <v>49</v>
      </c>
      <c r="D202" s="1187" t="s">
        <v>1662</v>
      </c>
      <c r="E202" s="1188">
        <v>1985</v>
      </c>
      <c r="F202" s="1175">
        <v>1.435012</v>
      </c>
      <c r="G202" s="1175">
        <v>0.58593799999999996</v>
      </c>
      <c r="H202" s="1175">
        <v>0.54527599999999998</v>
      </c>
      <c r="I202" s="1395">
        <v>0.385633</v>
      </c>
      <c r="J202" s="1175">
        <v>0.18062500000000001</v>
      </c>
      <c r="K202" s="1396">
        <v>0.12342</v>
      </c>
      <c r="L202" s="1175">
        <v>0.89166000000000001</v>
      </c>
      <c r="M202" s="1175">
        <v>0.73399499999999995</v>
      </c>
      <c r="N202" s="1175">
        <v>1.315663</v>
      </c>
      <c r="O202" s="1395">
        <v>0.33903699999999998</v>
      </c>
      <c r="P202" s="1175">
        <v>0.213086</v>
      </c>
      <c r="Q202" s="1396">
        <v>0.14679</v>
      </c>
      <c r="R202" s="1176">
        <v>1E-3</v>
      </c>
      <c r="S202" s="1177">
        <v>1E-3</v>
      </c>
      <c r="T202" s="1177">
        <v>1E-3</v>
      </c>
      <c r="U202" s="1176">
        <v>0</v>
      </c>
      <c r="V202" s="1177">
        <v>0</v>
      </c>
      <c r="W202" s="1391">
        <v>0</v>
      </c>
      <c r="X202" s="1178">
        <v>0.186471</v>
      </c>
      <c r="Y202" s="1178">
        <v>0.117197</v>
      </c>
      <c r="Z202" s="1178">
        <v>8.0734E-2</v>
      </c>
      <c r="AA202" s="1260">
        <v>240.01254499999999</v>
      </c>
      <c r="AB202" s="1261">
        <v>155.37093999999999</v>
      </c>
      <c r="AC202" s="1262">
        <v>170.23035999999999</v>
      </c>
    </row>
    <row r="203" spans="1:29" s="1142" customFormat="1" ht="15" customHeight="1" x14ac:dyDescent="0.2">
      <c r="A203" s="1186" t="s">
        <v>697</v>
      </c>
      <c r="B203" s="1186" t="s">
        <v>214</v>
      </c>
      <c r="C203" s="1187" t="s">
        <v>49</v>
      </c>
      <c r="D203" s="1187" t="s">
        <v>1661</v>
      </c>
      <c r="E203" s="1188">
        <v>1986</v>
      </c>
      <c r="F203" s="1175">
        <v>0.81665200000000004</v>
      </c>
      <c r="G203" s="1175">
        <v>0.39374999999999999</v>
      </c>
      <c r="H203" s="1175">
        <v>0.32716499999999998</v>
      </c>
      <c r="I203" s="1395">
        <v>0.195932</v>
      </c>
      <c r="J203" s="1175">
        <v>0.10820299999999999</v>
      </c>
      <c r="K203" s="1396">
        <v>0.10285</v>
      </c>
      <c r="L203" s="1175">
        <v>0.46692099999999997</v>
      </c>
      <c r="M203" s="1175">
        <v>0.42085</v>
      </c>
      <c r="N203" s="1175">
        <v>0.95933800000000002</v>
      </c>
      <c r="O203" s="1395">
        <v>0.30622700000000003</v>
      </c>
      <c r="P203" s="1175">
        <v>0.191777</v>
      </c>
      <c r="Q203" s="1396">
        <v>0.14679</v>
      </c>
      <c r="R203" s="1176">
        <v>1E-3</v>
      </c>
      <c r="S203" s="1177">
        <v>1E-3</v>
      </c>
      <c r="T203" s="1177">
        <v>1E-3</v>
      </c>
      <c r="U203" s="1176">
        <v>0</v>
      </c>
      <c r="V203" s="1177">
        <v>0</v>
      </c>
      <c r="W203" s="1391">
        <v>0</v>
      </c>
      <c r="X203" s="1178">
        <v>0.16842499999999999</v>
      </c>
      <c r="Y203" s="1178">
        <v>0.105478</v>
      </c>
      <c r="Z203" s="1178">
        <v>8.0734E-2</v>
      </c>
      <c r="AA203" s="1260">
        <v>240.01254499999999</v>
      </c>
      <c r="AB203" s="1261">
        <v>155.37093999999999</v>
      </c>
      <c r="AC203" s="1262">
        <v>170.23035999999999</v>
      </c>
    </row>
    <row r="204" spans="1:29" s="1142" customFormat="1" ht="15" customHeight="1" x14ac:dyDescent="0.2">
      <c r="A204" s="1186" t="s">
        <v>708</v>
      </c>
      <c r="B204" s="1186" t="s">
        <v>214</v>
      </c>
      <c r="C204" s="1187" t="s">
        <v>49</v>
      </c>
      <c r="D204" s="1187" t="s">
        <v>1677</v>
      </c>
      <c r="E204" s="1188">
        <v>1986</v>
      </c>
      <c r="F204" s="1175">
        <v>0.91873400000000005</v>
      </c>
      <c r="G204" s="1175">
        <v>0.39374999999999999</v>
      </c>
      <c r="H204" s="1175">
        <v>0.32716499999999998</v>
      </c>
      <c r="I204" s="1395">
        <v>0.237181</v>
      </c>
      <c r="J204" s="1175">
        <v>0.12984399999999999</v>
      </c>
      <c r="K204" s="1396">
        <v>0.113135</v>
      </c>
      <c r="L204" s="1175">
        <v>0.61894199999999999</v>
      </c>
      <c r="M204" s="1175">
        <v>0.56113299999999999</v>
      </c>
      <c r="N204" s="1175">
        <v>1.123796</v>
      </c>
      <c r="O204" s="1395">
        <v>0.30622700000000003</v>
      </c>
      <c r="P204" s="1175">
        <v>0.191777</v>
      </c>
      <c r="Q204" s="1396">
        <v>0.14679</v>
      </c>
      <c r="R204" s="1176">
        <v>1E-3</v>
      </c>
      <c r="S204" s="1177">
        <v>1E-3</v>
      </c>
      <c r="T204" s="1177">
        <v>1E-3</v>
      </c>
      <c r="U204" s="1176">
        <v>0</v>
      </c>
      <c r="V204" s="1177">
        <v>0</v>
      </c>
      <c r="W204" s="1391">
        <v>0</v>
      </c>
      <c r="X204" s="1178">
        <v>0.16842499999999999</v>
      </c>
      <c r="Y204" s="1178">
        <v>0.105478</v>
      </c>
      <c r="Z204" s="1178">
        <v>8.0734E-2</v>
      </c>
      <c r="AA204" s="1260">
        <v>240.01254499999999</v>
      </c>
      <c r="AB204" s="1261">
        <v>155.37093999999999</v>
      </c>
      <c r="AC204" s="1262">
        <v>170.23035999999999</v>
      </c>
    </row>
    <row r="205" spans="1:29" s="1142" customFormat="1" ht="15" customHeight="1" x14ac:dyDescent="0.2">
      <c r="A205" s="1186" t="s">
        <v>719</v>
      </c>
      <c r="B205" s="1186" t="s">
        <v>214</v>
      </c>
      <c r="C205" s="1187" t="s">
        <v>49</v>
      </c>
      <c r="D205" s="1187" t="s">
        <v>1662</v>
      </c>
      <c r="E205" s="1188">
        <v>1986</v>
      </c>
      <c r="F205" s="1175">
        <v>1.122897</v>
      </c>
      <c r="G205" s="1175">
        <v>0.49218800000000001</v>
      </c>
      <c r="H205" s="1175">
        <v>0.32716499999999998</v>
      </c>
      <c r="I205" s="1395">
        <v>0.288742</v>
      </c>
      <c r="J205" s="1175">
        <v>0.162305</v>
      </c>
      <c r="K205" s="1396">
        <v>0.12342</v>
      </c>
      <c r="L205" s="1175">
        <v>0.77096299999999995</v>
      </c>
      <c r="M205" s="1175">
        <v>0.70141600000000004</v>
      </c>
      <c r="N205" s="1175">
        <v>1.288254</v>
      </c>
      <c r="O205" s="1395">
        <v>0.30622700000000003</v>
      </c>
      <c r="P205" s="1175">
        <v>0.191777</v>
      </c>
      <c r="Q205" s="1396">
        <v>0.14679</v>
      </c>
      <c r="R205" s="1176">
        <v>1E-3</v>
      </c>
      <c r="S205" s="1177">
        <v>1E-3</v>
      </c>
      <c r="T205" s="1177">
        <v>1E-3</v>
      </c>
      <c r="U205" s="1176">
        <v>0</v>
      </c>
      <c r="V205" s="1177">
        <v>0</v>
      </c>
      <c r="W205" s="1391">
        <v>0</v>
      </c>
      <c r="X205" s="1178">
        <v>0.16842499999999999</v>
      </c>
      <c r="Y205" s="1178">
        <v>0.105478</v>
      </c>
      <c r="Z205" s="1178">
        <v>8.0734E-2</v>
      </c>
      <c r="AA205" s="1260">
        <v>240.01254499999999</v>
      </c>
      <c r="AB205" s="1261">
        <v>155.37093999999999</v>
      </c>
      <c r="AC205" s="1262">
        <v>170.23035999999999</v>
      </c>
    </row>
    <row r="206" spans="1:29" s="1142" customFormat="1" ht="15" customHeight="1" x14ac:dyDescent="0.2">
      <c r="A206" s="1186" t="s">
        <v>698</v>
      </c>
      <c r="B206" s="1186" t="s">
        <v>214</v>
      </c>
      <c r="C206" s="1187" t="s">
        <v>49</v>
      </c>
      <c r="D206" s="1187" t="s">
        <v>1661</v>
      </c>
      <c r="E206" s="1188">
        <v>1987</v>
      </c>
      <c r="F206" s="1175">
        <v>0.81665200000000004</v>
      </c>
      <c r="G206" s="1175">
        <v>0.39374999999999999</v>
      </c>
      <c r="H206" s="1175">
        <v>0.32716499999999998</v>
      </c>
      <c r="I206" s="1395">
        <v>0.195932</v>
      </c>
      <c r="J206" s="1175">
        <v>0.10820299999999999</v>
      </c>
      <c r="K206" s="1396">
        <v>0.10285</v>
      </c>
      <c r="L206" s="1175">
        <v>0.46692099999999997</v>
      </c>
      <c r="M206" s="1175">
        <v>0.42085</v>
      </c>
      <c r="N206" s="1175">
        <v>0.95933800000000002</v>
      </c>
      <c r="O206" s="1395">
        <v>0.30622700000000003</v>
      </c>
      <c r="P206" s="1175">
        <v>0.191777</v>
      </c>
      <c r="Q206" s="1396">
        <v>0.14679</v>
      </c>
      <c r="R206" s="1176">
        <v>1E-3</v>
      </c>
      <c r="S206" s="1177">
        <v>1E-3</v>
      </c>
      <c r="T206" s="1177">
        <v>1E-3</v>
      </c>
      <c r="U206" s="1176">
        <v>0</v>
      </c>
      <c r="V206" s="1177">
        <v>0</v>
      </c>
      <c r="W206" s="1391">
        <v>0</v>
      </c>
      <c r="X206" s="1178">
        <v>0.16842499999999999</v>
      </c>
      <c r="Y206" s="1178">
        <v>0.105478</v>
      </c>
      <c r="Z206" s="1178">
        <v>8.0734E-2</v>
      </c>
      <c r="AA206" s="1260">
        <v>240.01254499999999</v>
      </c>
      <c r="AB206" s="1261">
        <v>155.37093999999999</v>
      </c>
      <c r="AC206" s="1262">
        <v>170.23035999999999</v>
      </c>
    </row>
    <row r="207" spans="1:29" s="1142" customFormat="1" ht="15" customHeight="1" x14ac:dyDescent="0.2">
      <c r="A207" s="1186" t="s">
        <v>709</v>
      </c>
      <c r="B207" s="1186" t="s">
        <v>214</v>
      </c>
      <c r="C207" s="1187" t="s">
        <v>49</v>
      </c>
      <c r="D207" s="1187" t="s">
        <v>1677</v>
      </c>
      <c r="E207" s="1188">
        <v>1987</v>
      </c>
      <c r="F207" s="1175">
        <v>0.91873400000000005</v>
      </c>
      <c r="G207" s="1175">
        <v>0.39374999999999999</v>
      </c>
      <c r="H207" s="1175">
        <v>0.32716499999999998</v>
      </c>
      <c r="I207" s="1395">
        <v>0.237181</v>
      </c>
      <c r="J207" s="1175">
        <v>0.12984399999999999</v>
      </c>
      <c r="K207" s="1396">
        <v>0.113135</v>
      </c>
      <c r="L207" s="1175">
        <v>0.61894199999999999</v>
      </c>
      <c r="M207" s="1175">
        <v>0.56113299999999999</v>
      </c>
      <c r="N207" s="1175">
        <v>1.123796</v>
      </c>
      <c r="O207" s="1395">
        <v>0.30622700000000003</v>
      </c>
      <c r="P207" s="1175">
        <v>0.191777</v>
      </c>
      <c r="Q207" s="1396">
        <v>0.14679</v>
      </c>
      <c r="R207" s="1176">
        <v>1E-3</v>
      </c>
      <c r="S207" s="1177">
        <v>1E-3</v>
      </c>
      <c r="T207" s="1177">
        <v>1E-3</v>
      </c>
      <c r="U207" s="1176">
        <v>0</v>
      </c>
      <c r="V207" s="1177">
        <v>0</v>
      </c>
      <c r="W207" s="1391">
        <v>0</v>
      </c>
      <c r="X207" s="1178">
        <v>0.16842499999999999</v>
      </c>
      <c r="Y207" s="1178">
        <v>0.105478</v>
      </c>
      <c r="Z207" s="1178">
        <v>8.0734E-2</v>
      </c>
      <c r="AA207" s="1260">
        <v>240.01254499999999</v>
      </c>
      <c r="AB207" s="1261">
        <v>155.37093999999999</v>
      </c>
      <c r="AC207" s="1262">
        <v>170.23035999999999</v>
      </c>
    </row>
    <row r="208" spans="1:29" s="1142" customFormat="1" ht="15" customHeight="1" x14ac:dyDescent="0.2">
      <c r="A208" s="1186" t="s">
        <v>720</v>
      </c>
      <c r="B208" s="1186" t="s">
        <v>214</v>
      </c>
      <c r="C208" s="1187" t="s">
        <v>49</v>
      </c>
      <c r="D208" s="1187" t="s">
        <v>1662</v>
      </c>
      <c r="E208" s="1188">
        <v>1987</v>
      </c>
      <c r="F208" s="1175">
        <v>1.122897</v>
      </c>
      <c r="G208" s="1175">
        <v>0.49218800000000001</v>
      </c>
      <c r="H208" s="1175">
        <v>0.32716499999999998</v>
      </c>
      <c r="I208" s="1395">
        <v>0.288742</v>
      </c>
      <c r="J208" s="1175">
        <v>0.162305</v>
      </c>
      <c r="K208" s="1396">
        <v>0.12342</v>
      </c>
      <c r="L208" s="1175">
        <v>0.77096299999999995</v>
      </c>
      <c r="M208" s="1175">
        <v>0.70141600000000004</v>
      </c>
      <c r="N208" s="1175">
        <v>1.288254</v>
      </c>
      <c r="O208" s="1395">
        <v>0.30622700000000003</v>
      </c>
      <c r="P208" s="1175">
        <v>0.191777</v>
      </c>
      <c r="Q208" s="1396">
        <v>0.14679</v>
      </c>
      <c r="R208" s="1176">
        <v>1E-3</v>
      </c>
      <c r="S208" s="1177">
        <v>1E-3</v>
      </c>
      <c r="T208" s="1177">
        <v>1E-3</v>
      </c>
      <c r="U208" s="1176">
        <v>0</v>
      </c>
      <c r="V208" s="1177">
        <v>0</v>
      </c>
      <c r="W208" s="1391">
        <v>0</v>
      </c>
      <c r="X208" s="1178">
        <v>0.16842499999999999</v>
      </c>
      <c r="Y208" s="1178">
        <v>0.105478</v>
      </c>
      <c r="Z208" s="1178">
        <v>8.0734E-2</v>
      </c>
      <c r="AA208" s="1260">
        <v>240.01254499999999</v>
      </c>
      <c r="AB208" s="1261">
        <v>155.37093999999999</v>
      </c>
      <c r="AC208" s="1262">
        <v>170.23035999999999</v>
      </c>
    </row>
    <row r="209" spans="1:29" s="1142" customFormat="1" ht="15" customHeight="1" x14ac:dyDescent="0.2">
      <c r="A209" s="1186" t="s">
        <v>699</v>
      </c>
      <c r="B209" s="1186" t="s">
        <v>214</v>
      </c>
      <c r="C209" s="1187" t="s">
        <v>49</v>
      </c>
      <c r="D209" s="1187" t="s">
        <v>1661</v>
      </c>
      <c r="E209" s="1188">
        <v>1988</v>
      </c>
      <c r="F209" s="1175">
        <v>0.81665200000000004</v>
      </c>
      <c r="G209" s="1175">
        <v>0.39374999999999999</v>
      </c>
      <c r="H209" s="1175">
        <v>0.32716499999999998</v>
      </c>
      <c r="I209" s="1395">
        <v>0.195932</v>
      </c>
      <c r="J209" s="1175">
        <v>0.10820299999999999</v>
      </c>
      <c r="K209" s="1396">
        <v>0.10285</v>
      </c>
      <c r="L209" s="1175">
        <v>0.46692099999999997</v>
      </c>
      <c r="M209" s="1175">
        <v>0.42085</v>
      </c>
      <c r="N209" s="1175">
        <v>0.95933800000000002</v>
      </c>
      <c r="O209" s="1395">
        <v>0.30622700000000003</v>
      </c>
      <c r="P209" s="1175">
        <v>0.191777</v>
      </c>
      <c r="Q209" s="1396">
        <v>0.14679</v>
      </c>
      <c r="R209" s="1176">
        <v>1E-3</v>
      </c>
      <c r="S209" s="1177">
        <v>1E-3</v>
      </c>
      <c r="T209" s="1177">
        <v>1E-3</v>
      </c>
      <c r="U209" s="1176">
        <v>0</v>
      </c>
      <c r="V209" s="1177">
        <v>0</v>
      </c>
      <c r="W209" s="1391">
        <v>0</v>
      </c>
      <c r="X209" s="1178">
        <v>0.16842499999999999</v>
      </c>
      <c r="Y209" s="1178">
        <v>0.105478</v>
      </c>
      <c r="Z209" s="1178">
        <v>8.0734E-2</v>
      </c>
      <c r="AA209" s="1260">
        <v>240.01254499999999</v>
      </c>
      <c r="AB209" s="1261">
        <v>155.37093999999999</v>
      </c>
      <c r="AC209" s="1262">
        <v>170.23035999999999</v>
      </c>
    </row>
    <row r="210" spans="1:29" s="1142" customFormat="1" ht="15" customHeight="1" x14ac:dyDescent="0.2">
      <c r="A210" s="1186" t="s">
        <v>710</v>
      </c>
      <c r="B210" s="1186" t="s">
        <v>214</v>
      </c>
      <c r="C210" s="1187" t="s">
        <v>49</v>
      </c>
      <c r="D210" s="1187" t="s">
        <v>1677</v>
      </c>
      <c r="E210" s="1188">
        <v>1988</v>
      </c>
      <c r="F210" s="1175">
        <v>0.91873400000000005</v>
      </c>
      <c r="G210" s="1175">
        <v>0.39374999999999999</v>
      </c>
      <c r="H210" s="1175">
        <v>0.32716499999999998</v>
      </c>
      <c r="I210" s="1395">
        <v>0.237181</v>
      </c>
      <c r="J210" s="1175">
        <v>0.12984399999999999</v>
      </c>
      <c r="K210" s="1396">
        <v>0.113135</v>
      </c>
      <c r="L210" s="1175">
        <v>0.61894199999999999</v>
      </c>
      <c r="M210" s="1175">
        <v>0.56113299999999999</v>
      </c>
      <c r="N210" s="1175">
        <v>1.123796</v>
      </c>
      <c r="O210" s="1395">
        <v>0.30622700000000003</v>
      </c>
      <c r="P210" s="1175">
        <v>0.191777</v>
      </c>
      <c r="Q210" s="1396">
        <v>0.14679</v>
      </c>
      <c r="R210" s="1176">
        <v>1E-3</v>
      </c>
      <c r="S210" s="1177">
        <v>1E-3</v>
      </c>
      <c r="T210" s="1177">
        <v>1E-3</v>
      </c>
      <c r="U210" s="1176">
        <v>0</v>
      </c>
      <c r="V210" s="1177">
        <v>0</v>
      </c>
      <c r="W210" s="1391">
        <v>0</v>
      </c>
      <c r="X210" s="1178">
        <v>0.16842499999999999</v>
      </c>
      <c r="Y210" s="1178">
        <v>0.105478</v>
      </c>
      <c r="Z210" s="1178">
        <v>8.0734E-2</v>
      </c>
      <c r="AA210" s="1260">
        <v>240.01254499999999</v>
      </c>
      <c r="AB210" s="1261">
        <v>155.37093999999999</v>
      </c>
      <c r="AC210" s="1262">
        <v>170.23035999999999</v>
      </c>
    </row>
    <row r="211" spans="1:29" s="1142" customFormat="1" ht="15" customHeight="1" x14ac:dyDescent="0.2">
      <c r="A211" s="1186" t="s">
        <v>721</v>
      </c>
      <c r="B211" s="1186" t="s">
        <v>214</v>
      </c>
      <c r="C211" s="1187" t="s">
        <v>49</v>
      </c>
      <c r="D211" s="1187" t="s">
        <v>1662</v>
      </c>
      <c r="E211" s="1188">
        <v>1988</v>
      </c>
      <c r="F211" s="1175">
        <v>1.122897</v>
      </c>
      <c r="G211" s="1175">
        <v>0.49218800000000001</v>
      </c>
      <c r="H211" s="1175">
        <v>0.32716499999999998</v>
      </c>
      <c r="I211" s="1395">
        <v>0.288742</v>
      </c>
      <c r="J211" s="1175">
        <v>0.162305</v>
      </c>
      <c r="K211" s="1396">
        <v>0.12342</v>
      </c>
      <c r="L211" s="1175">
        <v>0.77096299999999995</v>
      </c>
      <c r="M211" s="1175">
        <v>0.70141600000000004</v>
      </c>
      <c r="N211" s="1175">
        <v>1.288254</v>
      </c>
      <c r="O211" s="1395">
        <v>0.30622700000000003</v>
      </c>
      <c r="P211" s="1175">
        <v>0.191777</v>
      </c>
      <c r="Q211" s="1396">
        <v>0.14679</v>
      </c>
      <c r="R211" s="1176">
        <v>1E-3</v>
      </c>
      <c r="S211" s="1177">
        <v>1E-3</v>
      </c>
      <c r="T211" s="1177">
        <v>1E-3</v>
      </c>
      <c r="U211" s="1176">
        <v>0</v>
      </c>
      <c r="V211" s="1177">
        <v>0</v>
      </c>
      <c r="W211" s="1391">
        <v>0</v>
      </c>
      <c r="X211" s="1178">
        <v>0.16842499999999999</v>
      </c>
      <c r="Y211" s="1178">
        <v>0.105478</v>
      </c>
      <c r="Z211" s="1178">
        <v>8.0734E-2</v>
      </c>
      <c r="AA211" s="1260">
        <v>240.01254499999999</v>
      </c>
      <c r="AB211" s="1261">
        <v>155.37093999999999</v>
      </c>
      <c r="AC211" s="1262">
        <v>170.23035999999999</v>
      </c>
    </row>
    <row r="212" spans="1:29" s="1142" customFormat="1" ht="15" customHeight="1" x14ac:dyDescent="0.2">
      <c r="A212" s="1186" t="s">
        <v>700</v>
      </c>
      <c r="B212" s="1186" t="s">
        <v>214</v>
      </c>
      <c r="C212" s="1187" t="s">
        <v>49</v>
      </c>
      <c r="D212" s="1187" t="s">
        <v>1661</v>
      </c>
      <c r="E212" s="1188">
        <v>1989</v>
      </c>
      <c r="F212" s="1175">
        <v>0.81665200000000004</v>
      </c>
      <c r="G212" s="1175">
        <v>0.39374999999999999</v>
      </c>
      <c r="H212" s="1175">
        <v>0.32716499999999998</v>
      </c>
      <c r="I212" s="1395">
        <v>0.195932</v>
      </c>
      <c r="J212" s="1175">
        <v>0.10820299999999999</v>
      </c>
      <c r="K212" s="1396">
        <v>0.10285</v>
      </c>
      <c r="L212" s="1175">
        <v>0.46692099999999997</v>
      </c>
      <c r="M212" s="1175">
        <v>0.42085</v>
      </c>
      <c r="N212" s="1175">
        <v>0.95933800000000002</v>
      </c>
      <c r="O212" s="1395">
        <v>0.30622700000000003</v>
      </c>
      <c r="P212" s="1175">
        <v>0.191777</v>
      </c>
      <c r="Q212" s="1396">
        <v>0.14679</v>
      </c>
      <c r="R212" s="1176">
        <v>1E-3</v>
      </c>
      <c r="S212" s="1177">
        <v>1E-3</v>
      </c>
      <c r="T212" s="1177">
        <v>1E-3</v>
      </c>
      <c r="U212" s="1176">
        <v>0</v>
      </c>
      <c r="V212" s="1177">
        <v>0</v>
      </c>
      <c r="W212" s="1391">
        <v>0</v>
      </c>
      <c r="X212" s="1178">
        <v>0.16842499999999999</v>
      </c>
      <c r="Y212" s="1178">
        <v>0.105478</v>
      </c>
      <c r="Z212" s="1178">
        <v>8.0734E-2</v>
      </c>
      <c r="AA212" s="1260">
        <v>240.01254499999999</v>
      </c>
      <c r="AB212" s="1261">
        <v>155.37093999999999</v>
      </c>
      <c r="AC212" s="1262">
        <v>170.23035999999999</v>
      </c>
    </row>
    <row r="213" spans="1:29" s="1142" customFormat="1" ht="15" customHeight="1" x14ac:dyDescent="0.2">
      <c r="A213" s="1186" t="s">
        <v>711</v>
      </c>
      <c r="B213" s="1186" t="s">
        <v>214</v>
      </c>
      <c r="C213" s="1187" t="s">
        <v>49</v>
      </c>
      <c r="D213" s="1187" t="s">
        <v>1677</v>
      </c>
      <c r="E213" s="1188">
        <v>1989</v>
      </c>
      <c r="F213" s="1175">
        <v>0.91873400000000005</v>
      </c>
      <c r="G213" s="1175">
        <v>0.39374999999999999</v>
      </c>
      <c r="H213" s="1175">
        <v>0.32716499999999998</v>
      </c>
      <c r="I213" s="1395">
        <v>0.237181</v>
      </c>
      <c r="J213" s="1175">
        <v>0.12984399999999999</v>
      </c>
      <c r="K213" s="1396">
        <v>0.113135</v>
      </c>
      <c r="L213" s="1175">
        <v>0.61894199999999999</v>
      </c>
      <c r="M213" s="1175">
        <v>0.56113299999999999</v>
      </c>
      <c r="N213" s="1175">
        <v>1.123796</v>
      </c>
      <c r="O213" s="1395">
        <v>0.30622700000000003</v>
      </c>
      <c r="P213" s="1175">
        <v>0.191777</v>
      </c>
      <c r="Q213" s="1396">
        <v>0.14679</v>
      </c>
      <c r="R213" s="1176">
        <v>1E-3</v>
      </c>
      <c r="S213" s="1177">
        <v>1E-3</v>
      </c>
      <c r="T213" s="1177">
        <v>1E-3</v>
      </c>
      <c r="U213" s="1176">
        <v>0</v>
      </c>
      <c r="V213" s="1177">
        <v>0</v>
      </c>
      <c r="W213" s="1391">
        <v>0</v>
      </c>
      <c r="X213" s="1178">
        <v>0.16842499999999999</v>
      </c>
      <c r="Y213" s="1178">
        <v>0.105478</v>
      </c>
      <c r="Z213" s="1178">
        <v>8.0734E-2</v>
      </c>
      <c r="AA213" s="1260">
        <v>240.01254499999999</v>
      </c>
      <c r="AB213" s="1261">
        <v>155.37093999999999</v>
      </c>
      <c r="AC213" s="1262">
        <v>170.23035999999999</v>
      </c>
    </row>
    <row r="214" spans="1:29" s="1142" customFormat="1" ht="15" customHeight="1" x14ac:dyDescent="0.2">
      <c r="A214" s="1186" t="s">
        <v>722</v>
      </c>
      <c r="B214" s="1186" t="s">
        <v>214</v>
      </c>
      <c r="C214" s="1187" t="s">
        <v>49</v>
      </c>
      <c r="D214" s="1187" t="s">
        <v>1662</v>
      </c>
      <c r="E214" s="1188">
        <v>1989</v>
      </c>
      <c r="F214" s="1175">
        <v>1.122897</v>
      </c>
      <c r="G214" s="1175">
        <v>0.49218800000000001</v>
      </c>
      <c r="H214" s="1175">
        <v>0.32716499999999998</v>
      </c>
      <c r="I214" s="1395">
        <v>0.288742</v>
      </c>
      <c r="J214" s="1175">
        <v>0.162305</v>
      </c>
      <c r="K214" s="1396">
        <v>0.12342</v>
      </c>
      <c r="L214" s="1175">
        <v>0.77096299999999995</v>
      </c>
      <c r="M214" s="1175">
        <v>0.70141600000000004</v>
      </c>
      <c r="N214" s="1175">
        <v>1.288254</v>
      </c>
      <c r="O214" s="1395">
        <v>0.30622700000000003</v>
      </c>
      <c r="P214" s="1175">
        <v>0.191777</v>
      </c>
      <c r="Q214" s="1396">
        <v>0.14679</v>
      </c>
      <c r="R214" s="1176">
        <v>1E-3</v>
      </c>
      <c r="S214" s="1177">
        <v>1E-3</v>
      </c>
      <c r="T214" s="1177">
        <v>1E-3</v>
      </c>
      <c r="U214" s="1176">
        <v>0</v>
      </c>
      <c r="V214" s="1177">
        <v>0</v>
      </c>
      <c r="W214" s="1391">
        <v>0</v>
      </c>
      <c r="X214" s="1178">
        <v>0.16842499999999999</v>
      </c>
      <c r="Y214" s="1178">
        <v>0.105478</v>
      </c>
      <c r="Z214" s="1178">
        <v>8.0734E-2</v>
      </c>
      <c r="AA214" s="1260">
        <v>240.01254499999999</v>
      </c>
      <c r="AB214" s="1261">
        <v>155.37093999999999</v>
      </c>
      <c r="AC214" s="1262">
        <v>170.23035999999999</v>
      </c>
    </row>
    <row r="215" spans="1:29" s="1142" customFormat="1" ht="15" customHeight="1" x14ac:dyDescent="0.2">
      <c r="A215" s="1186" t="s">
        <v>701</v>
      </c>
      <c r="B215" s="1186" t="s">
        <v>214</v>
      </c>
      <c r="C215" s="1187" t="s">
        <v>49</v>
      </c>
      <c r="D215" s="1187" t="s">
        <v>1661</v>
      </c>
      <c r="E215" s="1188">
        <v>1990</v>
      </c>
      <c r="F215" s="1175">
        <v>0.81665200000000004</v>
      </c>
      <c r="G215" s="1175">
        <v>0.39374999999999999</v>
      </c>
      <c r="H215" s="1175">
        <v>0.32716499999999998</v>
      </c>
      <c r="I215" s="1395">
        <v>0.195932</v>
      </c>
      <c r="J215" s="1175">
        <v>0.10820299999999999</v>
      </c>
      <c r="K215" s="1396">
        <v>0.10285</v>
      </c>
      <c r="L215" s="1175">
        <v>0.46692099999999997</v>
      </c>
      <c r="M215" s="1175">
        <v>0.42085</v>
      </c>
      <c r="N215" s="1175">
        <v>0.95933800000000002</v>
      </c>
      <c r="O215" s="1395">
        <v>0.30622700000000003</v>
      </c>
      <c r="P215" s="1175">
        <v>0.191777</v>
      </c>
      <c r="Q215" s="1396">
        <v>0.14679</v>
      </c>
      <c r="R215" s="1176">
        <v>1E-3</v>
      </c>
      <c r="S215" s="1177">
        <v>1E-3</v>
      </c>
      <c r="T215" s="1177">
        <v>1E-3</v>
      </c>
      <c r="U215" s="1176">
        <v>0</v>
      </c>
      <c r="V215" s="1177">
        <v>0</v>
      </c>
      <c r="W215" s="1391">
        <v>0</v>
      </c>
      <c r="X215" s="1178">
        <v>0.16842499999999999</v>
      </c>
      <c r="Y215" s="1178">
        <v>0.105478</v>
      </c>
      <c r="Z215" s="1178">
        <v>8.0734E-2</v>
      </c>
      <c r="AA215" s="1260">
        <v>240.01254499999999</v>
      </c>
      <c r="AB215" s="1261">
        <v>155.37093999999999</v>
      </c>
      <c r="AC215" s="1262">
        <v>170.23035999999999</v>
      </c>
    </row>
    <row r="216" spans="1:29" s="1142" customFormat="1" ht="15" customHeight="1" x14ac:dyDescent="0.2">
      <c r="A216" s="1186" t="s">
        <v>712</v>
      </c>
      <c r="B216" s="1186" t="s">
        <v>214</v>
      </c>
      <c r="C216" s="1187" t="s">
        <v>49</v>
      </c>
      <c r="D216" s="1187" t="s">
        <v>1677</v>
      </c>
      <c r="E216" s="1188">
        <v>1990</v>
      </c>
      <c r="F216" s="1175">
        <v>0.91873400000000005</v>
      </c>
      <c r="G216" s="1175">
        <v>0.39374999999999999</v>
      </c>
      <c r="H216" s="1175">
        <v>0.32716499999999998</v>
      </c>
      <c r="I216" s="1395">
        <v>0.237181</v>
      </c>
      <c r="J216" s="1175">
        <v>0.12984399999999999</v>
      </c>
      <c r="K216" s="1396">
        <v>0.113135</v>
      </c>
      <c r="L216" s="1175">
        <v>0.61894199999999999</v>
      </c>
      <c r="M216" s="1175">
        <v>0.56113299999999999</v>
      </c>
      <c r="N216" s="1175">
        <v>1.123796</v>
      </c>
      <c r="O216" s="1395">
        <v>0.30622700000000003</v>
      </c>
      <c r="P216" s="1175">
        <v>0.191777</v>
      </c>
      <c r="Q216" s="1396">
        <v>0.14679</v>
      </c>
      <c r="R216" s="1176">
        <v>1E-3</v>
      </c>
      <c r="S216" s="1177">
        <v>1E-3</v>
      </c>
      <c r="T216" s="1177">
        <v>1E-3</v>
      </c>
      <c r="U216" s="1176">
        <v>0</v>
      </c>
      <c r="V216" s="1177">
        <v>0</v>
      </c>
      <c r="W216" s="1391">
        <v>0</v>
      </c>
      <c r="X216" s="1178">
        <v>0.16842499999999999</v>
      </c>
      <c r="Y216" s="1178">
        <v>0.105478</v>
      </c>
      <c r="Z216" s="1178">
        <v>8.0734E-2</v>
      </c>
      <c r="AA216" s="1260">
        <v>240.01254499999999</v>
      </c>
      <c r="AB216" s="1261">
        <v>155.37093999999999</v>
      </c>
      <c r="AC216" s="1262">
        <v>170.23035999999999</v>
      </c>
    </row>
    <row r="217" spans="1:29" s="1142" customFormat="1" ht="15" customHeight="1" x14ac:dyDescent="0.2">
      <c r="A217" s="1186" t="s">
        <v>723</v>
      </c>
      <c r="B217" s="1186" t="s">
        <v>214</v>
      </c>
      <c r="C217" s="1187" t="s">
        <v>49</v>
      </c>
      <c r="D217" s="1187" t="s">
        <v>1662</v>
      </c>
      <c r="E217" s="1188">
        <v>1990</v>
      </c>
      <c r="F217" s="1175">
        <v>1.122897</v>
      </c>
      <c r="G217" s="1175">
        <v>0.49218800000000001</v>
      </c>
      <c r="H217" s="1175">
        <v>0.32716499999999998</v>
      </c>
      <c r="I217" s="1395">
        <v>0.288742</v>
      </c>
      <c r="J217" s="1175">
        <v>0.162305</v>
      </c>
      <c r="K217" s="1396">
        <v>0.12342</v>
      </c>
      <c r="L217" s="1175">
        <v>0.77096299999999995</v>
      </c>
      <c r="M217" s="1175">
        <v>0.70141600000000004</v>
      </c>
      <c r="N217" s="1175">
        <v>1.288254</v>
      </c>
      <c r="O217" s="1395">
        <v>0.30622700000000003</v>
      </c>
      <c r="P217" s="1175">
        <v>0.191777</v>
      </c>
      <c r="Q217" s="1396">
        <v>0.14679</v>
      </c>
      <c r="R217" s="1176">
        <v>1E-3</v>
      </c>
      <c r="S217" s="1177">
        <v>1E-3</v>
      </c>
      <c r="T217" s="1177">
        <v>1E-3</v>
      </c>
      <c r="U217" s="1176">
        <v>0</v>
      </c>
      <c r="V217" s="1177">
        <v>0</v>
      </c>
      <c r="W217" s="1391">
        <v>0</v>
      </c>
      <c r="X217" s="1178">
        <v>0.16842499999999999</v>
      </c>
      <c r="Y217" s="1178">
        <v>0.105478</v>
      </c>
      <c r="Z217" s="1178">
        <v>8.0734E-2</v>
      </c>
      <c r="AA217" s="1260">
        <v>240.01254499999999</v>
      </c>
      <c r="AB217" s="1261">
        <v>155.37093999999999</v>
      </c>
      <c r="AC217" s="1262">
        <v>170.23035999999999</v>
      </c>
    </row>
    <row r="218" spans="1:29" s="1142" customFormat="1" ht="15" customHeight="1" x14ac:dyDescent="0.2">
      <c r="A218" s="1186" t="s">
        <v>702</v>
      </c>
      <c r="B218" s="1186" t="s">
        <v>214</v>
      </c>
      <c r="C218" s="1187" t="s">
        <v>49</v>
      </c>
      <c r="D218" s="1187" t="s">
        <v>1661</v>
      </c>
      <c r="E218" s="1188">
        <v>1991</v>
      </c>
      <c r="F218" s="1175">
        <v>0.81665200000000004</v>
      </c>
      <c r="G218" s="1175">
        <v>0.39374999999999999</v>
      </c>
      <c r="H218" s="1175">
        <v>0.32716499999999998</v>
      </c>
      <c r="I218" s="1395">
        <v>0.195932</v>
      </c>
      <c r="J218" s="1175">
        <v>0.10820299999999999</v>
      </c>
      <c r="K218" s="1396">
        <v>0.10285</v>
      </c>
      <c r="L218" s="1175">
        <v>0.46692099999999997</v>
      </c>
      <c r="M218" s="1175">
        <v>0.42085</v>
      </c>
      <c r="N218" s="1175">
        <v>0.95933800000000002</v>
      </c>
      <c r="O218" s="1395">
        <v>0.30622700000000003</v>
      </c>
      <c r="P218" s="1175">
        <v>0.191777</v>
      </c>
      <c r="Q218" s="1396">
        <v>0.14679</v>
      </c>
      <c r="R218" s="1176">
        <v>1E-3</v>
      </c>
      <c r="S218" s="1177">
        <v>1E-3</v>
      </c>
      <c r="T218" s="1177">
        <v>1E-3</v>
      </c>
      <c r="U218" s="1176">
        <v>0</v>
      </c>
      <c r="V218" s="1177">
        <v>0</v>
      </c>
      <c r="W218" s="1391">
        <v>0</v>
      </c>
      <c r="X218" s="1178">
        <v>0.16842499999999999</v>
      </c>
      <c r="Y218" s="1178">
        <v>0.105478</v>
      </c>
      <c r="Z218" s="1178">
        <v>8.0734E-2</v>
      </c>
      <c r="AA218" s="1260">
        <v>240.01254499999999</v>
      </c>
      <c r="AB218" s="1261">
        <v>155.37093999999999</v>
      </c>
      <c r="AC218" s="1262">
        <v>170.23035999999999</v>
      </c>
    </row>
    <row r="219" spans="1:29" s="1142" customFormat="1" ht="15" customHeight="1" x14ac:dyDescent="0.2">
      <c r="A219" s="1186" t="s">
        <v>713</v>
      </c>
      <c r="B219" s="1186" t="s">
        <v>214</v>
      </c>
      <c r="C219" s="1187" t="s">
        <v>49</v>
      </c>
      <c r="D219" s="1187" t="s">
        <v>1677</v>
      </c>
      <c r="E219" s="1188">
        <v>1991</v>
      </c>
      <c r="F219" s="1175">
        <v>0.91873400000000005</v>
      </c>
      <c r="G219" s="1175">
        <v>0.39374999999999999</v>
      </c>
      <c r="H219" s="1175">
        <v>0.32716499999999998</v>
      </c>
      <c r="I219" s="1395">
        <v>0.237181</v>
      </c>
      <c r="J219" s="1175">
        <v>0.12984399999999999</v>
      </c>
      <c r="K219" s="1396">
        <v>0.113135</v>
      </c>
      <c r="L219" s="1175">
        <v>0.61894199999999999</v>
      </c>
      <c r="M219" s="1175">
        <v>0.56113299999999999</v>
      </c>
      <c r="N219" s="1175">
        <v>1.123796</v>
      </c>
      <c r="O219" s="1395">
        <v>0.30622700000000003</v>
      </c>
      <c r="P219" s="1175">
        <v>0.191777</v>
      </c>
      <c r="Q219" s="1396">
        <v>0.14679</v>
      </c>
      <c r="R219" s="1176">
        <v>1E-3</v>
      </c>
      <c r="S219" s="1177">
        <v>1E-3</v>
      </c>
      <c r="T219" s="1177">
        <v>1E-3</v>
      </c>
      <c r="U219" s="1176">
        <v>0</v>
      </c>
      <c r="V219" s="1177">
        <v>0</v>
      </c>
      <c r="W219" s="1391">
        <v>0</v>
      </c>
      <c r="X219" s="1178">
        <v>0.16842499999999999</v>
      </c>
      <c r="Y219" s="1178">
        <v>0.105478</v>
      </c>
      <c r="Z219" s="1178">
        <v>8.0734E-2</v>
      </c>
      <c r="AA219" s="1260">
        <v>240.01254499999999</v>
      </c>
      <c r="AB219" s="1261">
        <v>155.37093999999999</v>
      </c>
      <c r="AC219" s="1262">
        <v>170.23035999999999</v>
      </c>
    </row>
    <row r="220" spans="1:29" s="1142" customFormat="1" ht="15" customHeight="1" x14ac:dyDescent="0.2">
      <c r="A220" s="1186" t="s">
        <v>724</v>
      </c>
      <c r="B220" s="1186" t="s">
        <v>214</v>
      </c>
      <c r="C220" s="1187" t="s">
        <v>49</v>
      </c>
      <c r="D220" s="1187" t="s">
        <v>1662</v>
      </c>
      <c r="E220" s="1188">
        <v>1991</v>
      </c>
      <c r="F220" s="1175">
        <v>1.122897</v>
      </c>
      <c r="G220" s="1175">
        <v>0.49218800000000001</v>
      </c>
      <c r="H220" s="1175">
        <v>0.32716499999999998</v>
      </c>
      <c r="I220" s="1395">
        <v>0.288742</v>
      </c>
      <c r="J220" s="1175">
        <v>0.162305</v>
      </c>
      <c r="K220" s="1396">
        <v>0.12342</v>
      </c>
      <c r="L220" s="1175">
        <v>0.77096299999999995</v>
      </c>
      <c r="M220" s="1175">
        <v>0.70141600000000004</v>
      </c>
      <c r="N220" s="1175">
        <v>1.288254</v>
      </c>
      <c r="O220" s="1395">
        <v>0.30622700000000003</v>
      </c>
      <c r="P220" s="1175">
        <v>0.191777</v>
      </c>
      <c r="Q220" s="1396">
        <v>0.14679</v>
      </c>
      <c r="R220" s="1176">
        <v>1E-3</v>
      </c>
      <c r="S220" s="1177">
        <v>1E-3</v>
      </c>
      <c r="T220" s="1177">
        <v>1E-3</v>
      </c>
      <c r="U220" s="1176">
        <v>0</v>
      </c>
      <c r="V220" s="1177">
        <v>0</v>
      </c>
      <c r="W220" s="1391">
        <v>0</v>
      </c>
      <c r="X220" s="1178">
        <v>0.16842499999999999</v>
      </c>
      <c r="Y220" s="1178">
        <v>0.105478</v>
      </c>
      <c r="Z220" s="1178">
        <v>8.0734E-2</v>
      </c>
      <c r="AA220" s="1260">
        <v>240.01254499999999</v>
      </c>
      <c r="AB220" s="1261">
        <v>155.37093999999999</v>
      </c>
      <c r="AC220" s="1262">
        <v>170.23035999999999</v>
      </c>
    </row>
    <row r="221" spans="1:29" s="1142" customFormat="1" ht="15" customHeight="1" x14ac:dyDescent="0.2">
      <c r="A221" s="1186" t="s">
        <v>703</v>
      </c>
      <c r="B221" s="1186" t="s">
        <v>214</v>
      </c>
      <c r="C221" s="1187" t="s">
        <v>49</v>
      </c>
      <c r="D221" s="1187" t="s">
        <v>1661</v>
      </c>
      <c r="E221" s="1188">
        <v>1992</v>
      </c>
      <c r="F221" s="1175">
        <v>0.81665200000000004</v>
      </c>
      <c r="G221" s="1175">
        <v>0.39374999999999999</v>
      </c>
      <c r="H221" s="1175">
        <v>0.32716499999999998</v>
      </c>
      <c r="I221" s="1395">
        <v>0.195932</v>
      </c>
      <c r="J221" s="1175">
        <v>0.10820299999999999</v>
      </c>
      <c r="K221" s="1396">
        <v>0.10285</v>
      </c>
      <c r="L221" s="1175">
        <v>0.46692099999999997</v>
      </c>
      <c r="M221" s="1175">
        <v>0.42085</v>
      </c>
      <c r="N221" s="1175">
        <v>0.95933800000000002</v>
      </c>
      <c r="O221" s="1395">
        <v>0.30622700000000003</v>
      </c>
      <c r="P221" s="1175">
        <v>0.191777</v>
      </c>
      <c r="Q221" s="1396">
        <v>0.14679</v>
      </c>
      <c r="R221" s="1176">
        <v>1E-3</v>
      </c>
      <c r="S221" s="1177">
        <v>1E-3</v>
      </c>
      <c r="T221" s="1177">
        <v>1E-3</v>
      </c>
      <c r="U221" s="1176">
        <v>0</v>
      </c>
      <c r="V221" s="1177">
        <v>0</v>
      </c>
      <c r="W221" s="1391">
        <v>0</v>
      </c>
      <c r="X221" s="1178">
        <v>0.16842499999999999</v>
      </c>
      <c r="Y221" s="1178">
        <v>0.105478</v>
      </c>
      <c r="Z221" s="1178">
        <v>8.0734E-2</v>
      </c>
      <c r="AA221" s="1260">
        <v>240.01254499999999</v>
      </c>
      <c r="AB221" s="1261">
        <v>155.37093999999999</v>
      </c>
      <c r="AC221" s="1262">
        <v>170.23035999999999</v>
      </c>
    </row>
    <row r="222" spans="1:29" s="1142" customFormat="1" ht="15" customHeight="1" x14ac:dyDescent="0.2">
      <c r="A222" s="1186" t="s">
        <v>714</v>
      </c>
      <c r="B222" s="1186" t="s">
        <v>214</v>
      </c>
      <c r="C222" s="1187" t="s">
        <v>49</v>
      </c>
      <c r="D222" s="1187" t="s">
        <v>1677</v>
      </c>
      <c r="E222" s="1188">
        <v>1992</v>
      </c>
      <c r="F222" s="1175">
        <v>0.91873400000000005</v>
      </c>
      <c r="G222" s="1175">
        <v>0.39374999999999999</v>
      </c>
      <c r="H222" s="1175">
        <v>0.32716499999999998</v>
      </c>
      <c r="I222" s="1395">
        <v>0.237181</v>
      </c>
      <c r="J222" s="1175">
        <v>0.12984399999999999</v>
      </c>
      <c r="K222" s="1396">
        <v>0.113135</v>
      </c>
      <c r="L222" s="1175">
        <v>0.61894199999999999</v>
      </c>
      <c r="M222" s="1175">
        <v>0.56113299999999999</v>
      </c>
      <c r="N222" s="1175">
        <v>1.123796</v>
      </c>
      <c r="O222" s="1395">
        <v>0.30622700000000003</v>
      </c>
      <c r="P222" s="1175">
        <v>0.191777</v>
      </c>
      <c r="Q222" s="1396">
        <v>0.14679</v>
      </c>
      <c r="R222" s="1176">
        <v>1E-3</v>
      </c>
      <c r="S222" s="1177">
        <v>1E-3</v>
      </c>
      <c r="T222" s="1177">
        <v>1E-3</v>
      </c>
      <c r="U222" s="1176">
        <v>0</v>
      </c>
      <c r="V222" s="1177">
        <v>0</v>
      </c>
      <c r="W222" s="1391">
        <v>0</v>
      </c>
      <c r="X222" s="1178">
        <v>0.16842499999999999</v>
      </c>
      <c r="Y222" s="1178">
        <v>0.105478</v>
      </c>
      <c r="Z222" s="1178">
        <v>8.0734E-2</v>
      </c>
      <c r="AA222" s="1260">
        <v>240.01254499999999</v>
      </c>
      <c r="AB222" s="1261">
        <v>155.37093999999999</v>
      </c>
      <c r="AC222" s="1262">
        <v>170.23035999999999</v>
      </c>
    </row>
    <row r="223" spans="1:29" s="1142" customFormat="1" ht="15" customHeight="1" x14ac:dyDescent="0.2">
      <c r="A223" s="1186" t="s">
        <v>725</v>
      </c>
      <c r="B223" s="1186" t="s">
        <v>214</v>
      </c>
      <c r="C223" s="1187" t="s">
        <v>49</v>
      </c>
      <c r="D223" s="1187" t="s">
        <v>1662</v>
      </c>
      <c r="E223" s="1188">
        <v>1992</v>
      </c>
      <c r="F223" s="1175">
        <v>1.122897</v>
      </c>
      <c r="G223" s="1175">
        <v>0.49218800000000001</v>
      </c>
      <c r="H223" s="1175">
        <v>0.32716499999999998</v>
      </c>
      <c r="I223" s="1395">
        <v>0.288742</v>
      </c>
      <c r="J223" s="1175">
        <v>0.162305</v>
      </c>
      <c r="K223" s="1396">
        <v>0.12342</v>
      </c>
      <c r="L223" s="1175">
        <v>0.77096299999999995</v>
      </c>
      <c r="M223" s="1175">
        <v>0.70141600000000004</v>
      </c>
      <c r="N223" s="1175">
        <v>1.288254</v>
      </c>
      <c r="O223" s="1395">
        <v>0.30622700000000003</v>
      </c>
      <c r="P223" s="1175">
        <v>0.191777</v>
      </c>
      <c r="Q223" s="1396">
        <v>0.14679</v>
      </c>
      <c r="R223" s="1176">
        <v>1E-3</v>
      </c>
      <c r="S223" s="1177">
        <v>1E-3</v>
      </c>
      <c r="T223" s="1177">
        <v>1E-3</v>
      </c>
      <c r="U223" s="1176">
        <v>0</v>
      </c>
      <c r="V223" s="1177">
        <v>0</v>
      </c>
      <c r="W223" s="1391">
        <v>0</v>
      </c>
      <c r="X223" s="1178">
        <v>0.16842499999999999</v>
      </c>
      <c r="Y223" s="1178">
        <v>0.105478</v>
      </c>
      <c r="Z223" s="1178">
        <v>8.0734E-2</v>
      </c>
      <c r="AA223" s="1260">
        <v>240.01254499999999</v>
      </c>
      <c r="AB223" s="1261">
        <v>155.37093999999999</v>
      </c>
      <c r="AC223" s="1262">
        <v>170.23035999999999</v>
      </c>
    </row>
    <row r="224" spans="1:29" s="1142" customFormat="1" ht="15" customHeight="1" x14ac:dyDescent="0.2">
      <c r="A224" s="1186" t="s">
        <v>742</v>
      </c>
      <c r="B224" s="1186" t="s">
        <v>214</v>
      </c>
      <c r="C224" s="1187" t="s">
        <v>49</v>
      </c>
      <c r="D224" s="1187" t="s">
        <v>743</v>
      </c>
      <c r="E224" s="1188" t="s">
        <v>1663</v>
      </c>
      <c r="F224" s="1175">
        <v>3.59E-4</v>
      </c>
      <c r="G224" s="1175">
        <v>2.0100000000000001E-4</v>
      </c>
      <c r="H224" s="1175">
        <v>1.46E-4</v>
      </c>
      <c r="I224" s="1395">
        <v>1.5699999999999999E-2</v>
      </c>
      <c r="J224" s="1175">
        <v>1.03E-2</v>
      </c>
      <c r="K224" s="1396">
        <v>9.7900000000000001E-3</v>
      </c>
      <c r="L224" s="1175">
        <v>0.42799999999999999</v>
      </c>
      <c r="M224" s="1175">
        <v>0.34399999999999997</v>
      </c>
      <c r="N224" s="1175">
        <v>0.41</v>
      </c>
      <c r="O224" s="1395">
        <v>1E-3</v>
      </c>
      <c r="P224" s="1175">
        <v>1E-3</v>
      </c>
      <c r="Q224" s="1396">
        <v>2E-3</v>
      </c>
      <c r="R224" s="1176">
        <v>5.9999999999999995E-4</v>
      </c>
      <c r="S224" s="1177">
        <v>4.0000000000000002E-4</v>
      </c>
      <c r="T224" s="1177">
        <v>4.0000000000000002E-4</v>
      </c>
      <c r="U224" s="1176">
        <v>1.125E-2</v>
      </c>
      <c r="V224" s="1177">
        <v>4.0000000000000001E-3</v>
      </c>
      <c r="W224" s="1391">
        <v>4.0000000000000001E-3</v>
      </c>
      <c r="X224" s="1178">
        <v>5.0000000000000001E-4</v>
      </c>
      <c r="Y224" s="1178">
        <v>5.0000000000000001E-4</v>
      </c>
      <c r="Z224" s="1178">
        <v>5.0000000000000001E-4</v>
      </c>
      <c r="AA224" s="1260">
        <v>180.59113099999999</v>
      </c>
      <c r="AB224" s="1261">
        <v>134.64877899999999</v>
      </c>
      <c r="AC224" s="1262">
        <v>135.75726700000001</v>
      </c>
    </row>
    <row r="225" spans="1:29" s="1142" customFormat="1" ht="15" customHeight="1" x14ac:dyDescent="0.2">
      <c r="A225" s="1186" t="s">
        <v>1150</v>
      </c>
      <c r="B225" s="1186" t="s">
        <v>214</v>
      </c>
      <c r="C225" s="1187" t="s">
        <v>49</v>
      </c>
      <c r="D225" s="1187" t="s">
        <v>1684</v>
      </c>
      <c r="E225" s="1188" t="s">
        <v>1685</v>
      </c>
      <c r="F225" s="1175">
        <v>0.48733199999999999</v>
      </c>
      <c r="G225" s="1175">
        <v>0.25502999999999998</v>
      </c>
      <c r="H225" s="1175">
        <v>0.166467</v>
      </c>
      <c r="I225" s="1395">
        <v>1.7083999999999998E-2</v>
      </c>
      <c r="J225" s="1175">
        <v>1.1757E-2</v>
      </c>
      <c r="K225" s="1396">
        <v>1.3077E-2</v>
      </c>
      <c r="L225" s="1175">
        <v>0.111862</v>
      </c>
      <c r="M225" s="1175">
        <v>6.7321000000000006E-2</v>
      </c>
      <c r="N225" s="1175">
        <v>6.4266000000000004E-2</v>
      </c>
      <c r="O225" s="1395">
        <v>1E-3</v>
      </c>
      <c r="P225" s="1175">
        <v>1E-3</v>
      </c>
      <c r="Q225" s="1396">
        <v>2E-3</v>
      </c>
      <c r="R225" s="1176">
        <v>2.1919999999999999E-2</v>
      </c>
      <c r="S225" s="1177">
        <v>1.6836E-2</v>
      </c>
      <c r="T225" s="1177">
        <v>1.6372000000000001E-2</v>
      </c>
      <c r="U225" s="1176">
        <v>3.0509999999999999E-2</v>
      </c>
      <c r="V225" s="1177">
        <v>1.6123999999999999E-2</v>
      </c>
      <c r="W225" s="1391">
        <v>1.8461000000000002E-2</v>
      </c>
      <c r="X225" s="1178">
        <v>5.0000000000000001E-4</v>
      </c>
      <c r="Y225" s="1178">
        <v>5.0000000000000001E-4</v>
      </c>
      <c r="Z225" s="1178">
        <v>5.0000000000000001E-4</v>
      </c>
      <c r="AA225" s="1260">
        <v>180.59113099999999</v>
      </c>
      <c r="AB225" s="1261">
        <v>134.64877899999999</v>
      </c>
      <c r="AC225" s="1262">
        <v>135.75726700000001</v>
      </c>
    </row>
    <row r="226" spans="1:29" s="1142" customFormat="1" ht="15" customHeight="1" x14ac:dyDescent="0.2">
      <c r="A226" s="1186" t="s">
        <v>726</v>
      </c>
      <c r="B226" s="1186" t="s">
        <v>214</v>
      </c>
      <c r="C226" s="1187" t="s">
        <v>49</v>
      </c>
      <c r="D226" s="1187" t="s">
        <v>672</v>
      </c>
      <c r="E226" s="1188" t="s">
        <v>727</v>
      </c>
      <c r="F226" s="1175">
        <v>1.279172</v>
      </c>
      <c r="G226" s="1175">
        <v>0.41099200000000002</v>
      </c>
      <c r="H226" s="1175">
        <v>0.16852</v>
      </c>
      <c r="I226" s="1395">
        <v>0.23022799999999999</v>
      </c>
      <c r="J226" s="1175">
        <v>9.0339000000000003E-2</v>
      </c>
      <c r="K226" s="1396">
        <v>4.4324000000000002E-2</v>
      </c>
      <c r="L226" s="1175">
        <v>1.057509</v>
      </c>
      <c r="M226" s="1175">
        <v>0.45346599999999998</v>
      </c>
      <c r="N226" s="1175">
        <v>0.69357800000000003</v>
      </c>
      <c r="O226" s="1395">
        <v>0.23622099999999999</v>
      </c>
      <c r="P226" s="1175">
        <v>0.101074</v>
      </c>
      <c r="Q226" s="1396">
        <v>8.0865000000000006E-2</v>
      </c>
      <c r="R226" s="1176">
        <v>1E-3</v>
      </c>
      <c r="S226" s="1177">
        <v>1E-3</v>
      </c>
      <c r="T226" s="1177">
        <v>1E-3</v>
      </c>
      <c r="U226" s="1176">
        <v>2E-3</v>
      </c>
      <c r="V226" s="1177">
        <v>4.0000000000000001E-3</v>
      </c>
      <c r="W226" s="1391">
        <v>4.0000000000000001E-3</v>
      </c>
      <c r="X226" s="1178">
        <v>0.165355</v>
      </c>
      <c r="Y226" s="1178">
        <v>7.0751999999999995E-2</v>
      </c>
      <c r="Z226" s="1178">
        <v>5.6605999999999997E-2</v>
      </c>
      <c r="AA226" s="1260">
        <v>243.48810399999999</v>
      </c>
      <c r="AB226" s="1261">
        <v>131.921651</v>
      </c>
      <c r="AC226" s="1262">
        <v>186.924003</v>
      </c>
    </row>
    <row r="227" spans="1:29" s="1142" customFormat="1" ht="15" customHeight="1" x14ac:dyDescent="0.2">
      <c r="A227" s="1186" t="s">
        <v>728</v>
      </c>
      <c r="B227" s="1186" t="s">
        <v>214</v>
      </c>
      <c r="C227" s="1187" t="s">
        <v>49</v>
      </c>
      <c r="D227" s="1187" t="s">
        <v>675</v>
      </c>
      <c r="E227" s="1188" t="s">
        <v>729</v>
      </c>
      <c r="F227" s="1175">
        <v>0.71626599999999996</v>
      </c>
      <c r="G227" s="1175">
        <v>0.240978</v>
      </c>
      <c r="H227" s="1175">
        <v>6.1248999999999998E-2</v>
      </c>
      <c r="I227" s="1395">
        <v>0.12446699999999999</v>
      </c>
      <c r="J227" s="1175">
        <v>4.3039000000000001E-2</v>
      </c>
      <c r="K227" s="1396">
        <v>1.6667999999999999E-2</v>
      </c>
      <c r="L227" s="1175">
        <v>0.79995499999999997</v>
      </c>
      <c r="M227" s="1175">
        <v>0.54844999999999999</v>
      </c>
      <c r="N227" s="1175">
        <v>0.66616299999999995</v>
      </c>
      <c r="O227" s="1395">
        <v>0.111329</v>
      </c>
      <c r="P227" s="1175">
        <v>4.5303000000000003E-2</v>
      </c>
      <c r="Q227" s="1396">
        <v>9.1961000000000001E-2</v>
      </c>
      <c r="R227" s="1176">
        <v>3.0000000000000001E-3</v>
      </c>
      <c r="S227" s="1177">
        <v>3.0000000000000001E-3</v>
      </c>
      <c r="T227" s="1177">
        <v>3.0000000000000001E-3</v>
      </c>
      <c r="U227" s="1176">
        <v>4.45E-3</v>
      </c>
      <c r="V227" s="1177">
        <v>6.0000000000000001E-3</v>
      </c>
      <c r="W227" s="1391">
        <v>6.0000000000000001E-3</v>
      </c>
      <c r="X227" s="1178">
        <v>8.9063000000000003E-2</v>
      </c>
      <c r="Y227" s="1178">
        <v>3.6242000000000003E-2</v>
      </c>
      <c r="Z227" s="1178">
        <v>7.3568999999999996E-2</v>
      </c>
      <c r="AA227" s="1260">
        <v>245.929147</v>
      </c>
      <c r="AB227" s="1261">
        <v>135.92411200000001</v>
      </c>
      <c r="AC227" s="1262">
        <v>182.72606999999999</v>
      </c>
    </row>
    <row r="228" spans="1:29" s="1142" customFormat="1" ht="15" customHeight="1" x14ac:dyDescent="0.2">
      <c r="A228" s="1186" t="s">
        <v>730</v>
      </c>
      <c r="B228" s="1186" t="s">
        <v>214</v>
      </c>
      <c r="C228" s="1187" t="s">
        <v>49</v>
      </c>
      <c r="D228" s="1187" t="s">
        <v>678</v>
      </c>
      <c r="E228" s="1188" t="s">
        <v>731</v>
      </c>
      <c r="F228" s="1175">
        <v>0.40379999999999999</v>
      </c>
      <c r="G228" s="1175">
        <v>0.17208000000000001</v>
      </c>
      <c r="H228" s="1175">
        <v>1.0102999999999999E-2</v>
      </c>
      <c r="I228" s="1395">
        <v>2.5600000000000001E-2</v>
      </c>
      <c r="J228" s="1175">
        <v>1.3325E-2</v>
      </c>
      <c r="K228" s="1396">
        <v>4.5110000000000003E-3</v>
      </c>
      <c r="L228" s="1175">
        <v>0.79620000000000002</v>
      </c>
      <c r="M228" s="1175">
        <v>0.54908999999999997</v>
      </c>
      <c r="N228" s="1175">
        <v>0.70198000000000005</v>
      </c>
      <c r="O228" s="1395">
        <v>3.1414999999999998E-2</v>
      </c>
      <c r="P228" s="1175">
        <v>2.5708999999999999E-2</v>
      </c>
      <c r="Q228" s="1396">
        <v>5.2046000000000002E-2</v>
      </c>
      <c r="R228" s="1176">
        <v>3.0000000000000001E-3</v>
      </c>
      <c r="S228" s="1177">
        <v>3.0000000000000001E-3</v>
      </c>
      <c r="T228" s="1177">
        <v>3.0000000000000001E-3</v>
      </c>
      <c r="U228" s="1176">
        <v>1.125E-2</v>
      </c>
      <c r="V228" s="1177">
        <v>4.0000000000000001E-3</v>
      </c>
      <c r="W228" s="1391">
        <v>4.0000000000000001E-3</v>
      </c>
      <c r="X228" s="1178">
        <v>2.6703000000000001E-2</v>
      </c>
      <c r="Y228" s="1178">
        <v>2.1853000000000001E-2</v>
      </c>
      <c r="Z228" s="1178">
        <v>4.4239000000000001E-2</v>
      </c>
      <c r="AA228" s="1260">
        <v>230.951032</v>
      </c>
      <c r="AB228" s="1261">
        <v>140.39146500000001</v>
      </c>
      <c r="AC228" s="1262">
        <v>184.78395800000001</v>
      </c>
    </row>
    <row r="229" spans="1:29" s="1142" customFormat="1" ht="15" customHeight="1" x14ac:dyDescent="0.2">
      <c r="A229" s="1186" t="s">
        <v>732</v>
      </c>
      <c r="B229" s="1186" t="s">
        <v>214</v>
      </c>
      <c r="C229" s="1187" t="s">
        <v>49</v>
      </c>
      <c r="D229" s="1187" t="s">
        <v>733</v>
      </c>
      <c r="E229" s="1188" t="s">
        <v>731</v>
      </c>
      <c r="F229" s="1175">
        <v>0.40379999999999999</v>
      </c>
      <c r="G229" s="1175">
        <v>0.17208000000000001</v>
      </c>
      <c r="H229" s="1175">
        <v>1.0102999999999999E-2</v>
      </c>
      <c r="I229" s="1395">
        <v>2.5600000000000001E-2</v>
      </c>
      <c r="J229" s="1175">
        <v>1.3325E-2</v>
      </c>
      <c r="K229" s="1396">
        <v>4.5110000000000003E-3</v>
      </c>
      <c r="L229" s="1175">
        <v>0.79620000000000002</v>
      </c>
      <c r="M229" s="1175">
        <v>0.54908999999999997</v>
      </c>
      <c r="N229" s="1175">
        <v>0.70198000000000005</v>
      </c>
      <c r="O229" s="1395">
        <v>2.0420000000000001E-2</v>
      </c>
      <c r="P229" s="1175">
        <v>1.6711E-2</v>
      </c>
      <c r="Q229" s="1396">
        <v>3.3829999999999999E-2</v>
      </c>
      <c r="R229" s="1176">
        <v>3.0000000000000001E-3</v>
      </c>
      <c r="S229" s="1177">
        <v>3.0000000000000001E-3</v>
      </c>
      <c r="T229" s="1177">
        <v>3.0000000000000001E-3</v>
      </c>
      <c r="U229" s="1176">
        <v>1.125E-2</v>
      </c>
      <c r="V229" s="1177">
        <v>4.0000000000000001E-3</v>
      </c>
      <c r="W229" s="1391">
        <v>4.0000000000000001E-3</v>
      </c>
      <c r="X229" s="1178">
        <v>1.6022000000000002E-2</v>
      </c>
      <c r="Y229" s="1178">
        <v>1.3112E-2</v>
      </c>
      <c r="Z229" s="1178">
        <v>2.6543000000000001E-2</v>
      </c>
      <c r="AA229" s="1260">
        <v>230.951032</v>
      </c>
      <c r="AB229" s="1261">
        <v>140.39146500000001</v>
      </c>
      <c r="AC229" s="1262">
        <v>184.78395800000001</v>
      </c>
    </row>
    <row r="230" spans="1:29" s="1142" customFormat="1" ht="15" customHeight="1" x14ac:dyDescent="0.2">
      <c r="A230" s="1186" t="s">
        <v>734</v>
      </c>
      <c r="B230" s="1186" t="s">
        <v>214</v>
      </c>
      <c r="C230" s="1187" t="s">
        <v>49</v>
      </c>
      <c r="D230" s="1187" t="s">
        <v>681</v>
      </c>
      <c r="E230" s="1188" t="s">
        <v>735</v>
      </c>
      <c r="F230" s="1175">
        <v>0.501</v>
      </c>
      <c r="G230" s="1175">
        <v>0.14033499999999999</v>
      </c>
      <c r="H230" s="1175">
        <v>2.0046000000000001E-2</v>
      </c>
      <c r="I230" s="1395">
        <v>1.06E-2</v>
      </c>
      <c r="J230" s="1175">
        <v>5.1749999999999999E-3</v>
      </c>
      <c r="K230" s="1396">
        <v>3.7130000000000002E-3</v>
      </c>
      <c r="L230" s="1175">
        <v>0.43080000000000002</v>
      </c>
      <c r="M230" s="1175">
        <v>0.37563999999999997</v>
      </c>
      <c r="N230" s="1175">
        <v>0.51463899999999996</v>
      </c>
      <c r="O230" s="1395">
        <v>3.2764000000000001E-2</v>
      </c>
      <c r="P230" s="1175">
        <v>1.6310000000000002E-2</v>
      </c>
      <c r="Q230" s="1396">
        <v>3.4928000000000001E-2</v>
      </c>
      <c r="R230" s="1176">
        <v>2E-3</v>
      </c>
      <c r="S230" s="1177">
        <v>2E-3</v>
      </c>
      <c r="T230" s="1177">
        <v>2E-3</v>
      </c>
      <c r="U230" s="1176">
        <v>1.125E-2</v>
      </c>
      <c r="V230" s="1177">
        <v>4.0000000000000001E-3</v>
      </c>
      <c r="W230" s="1391">
        <v>4.0000000000000001E-3</v>
      </c>
      <c r="X230" s="1178">
        <v>2.6013999999999999E-2</v>
      </c>
      <c r="Y230" s="1178">
        <v>1.3006999999999999E-2</v>
      </c>
      <c r="Z230" s="1178">
        <v>3.5192000000000001E-2</v>
      </c>
      <c r="AA230" s="1260">
        <v>248.78781900000001</v>
      </c>
      <c r="AB230" s="1261">
        <v>128.825143</v>
      </c>
      <c r="AC230" s="1262">
        <v>191.12141299999999</v>
      </c>
    </row>
    <row r="231" spans="1:29" s="1142" customFormat="1" ht="15" customHeight="1" x14ac:dyDescent="0.2">
      <c r="A231" s="1186" t="s">
        <v>736</v>
      </c>
      <c r="B231" s="1186" t="s">
        <v>214</v>
      </c>
      <c r="C231" s="1187" t="s">
        <v>49</v>
      </c>
      <c r="D231" s="1187" t="s">
        <v>737</v>
      </c>
      <c r="E231" s="1188" t="s">
        <v>738</v>
      </c>
      <c r="F231" s="1175">
        <v>0.501</v>
      </c>
      <c r="G231" s="1175">
        <v>0.14033499999999999</v>
      </c>
      <c r="H231" s="1175">
        <v>2.0046000000000001E-2</v>
      </c>
      <c r="I231" s="1395">
        <v>1.06E-2</v>
      </c>
      <c r="J231" s="1175">
        <v>5.1749999999999999E-3</v>
      </c>
      <c r="K231" s="1396">
        <v>3.7130000000000002E-3</v>
      </c>
      <c r="L231" s="1175">
        <v>0.43080000000000002</v>
      </c>
      <c r="M231" s="1175">
        <v>0.37563999999999997</v>
      </c>
      <c r="N231" s="1175">
        <v>0.51463899999999996</v>
      </c>
      <c r="O231" s="1395">
        <v>1E-3</v>
      </c>
      <c r="P231" s="1175">
        <v>1E-3</v>
      </c>
      <c r="Q231" s="1396">
        <v>1.4989999999999999E-3</v>
      </c>
      <c r="R231" s="1176">
        <v>2E-3</v>
      </c>
      <c r="S231" s="1177">
        <v>2E-3</v>
      </c>
      <c r="T231" s="1177">
        <v>2E-3</v>
      </c>
      <c r="U231" s="1176">
        <v>1.125E-2</v>
      </c>
      <c r="V231" s="1177">
        <v>4.0000000000000001E-3</v>
      </c>
      <c r="W231" s="1391">
        <v>4.0000000000000001E-3</v>
      </c>
      <c r="X231" s="1178">
        <v>5.0000000000000001E-4</v>
      </c>
      <c r="Y231" s="1178">
        <v>5.0000000000000001E-4</v>
      </c>
      <c r="Z231" s="1178">
        <v>1.4999999999999999E-4</v>
      </c>
      <c r="AA231" s="1260">
        <v>248.78781900000001</v>
      </c>
      <c r="AB231" s="1261">
        <v>128.825143</v>
      </c>
      <c r="AC231" s="1262">
        <v>191.12141299999999</v>
      </c>
    </row>
    <row r="232" spans="1:29" s="1142" customFormat="1" ht="15" customHeight="1" x14ac:dyDescent="0.2">
      <c r="A232" s="1186" t="s">
        <v>1146</v>
      </c>
      <c r="B232" s="1186" t="s">
        <v>214</v>
      </c>
      <c r="C232" s="1187" t="s">
        <v>49</v>
      </c>
      <c r="D232" s="1187" t="s">
        <v>1686</v>
      </c>
      <c r="E232" s="1188" t="s">
        <v>738</v>
      </c>
      <c r="F232" s="1175">
        <v>0.501</v>
      </c>
      <c r="G232" s="1175">
        <v>0.14033499999999999</v>
      </c>
      <c r="H232" s="1175">
        <v>2.0046000000000001E-2</v>
      </c>
      <c r="I232" s="1395">
        <v>1.06E-2</v>
      </c>
      <c r="J232" s="1175">
        <v>5.1749999999999999E-3</v>
      </c>
      <c r="K232" s="1396">
        <v>3.7130000000000002E-3</v>
      </c>
      <c r="L232" s="1175">
        <v>0.43080000000000002</v>
      </c>
      <c r="M232" s="1175">
        <v>0.37563999999999997</v>
      </c>
      <c r="N232" s="1175">
        <v>0.51463899999999996</v>
      </c>
      <c r="O232" s="1395">
        <v>2.1297E-2</v>
      </c>
      <c r="P232" s="1175">
        <v>1.0602E-2</v>
      </c>
      <c r="Q232" s="1396">
        <v>2.2703000000000001E-2</v>
      </c>
      <c r="R232" s="1176">
        <v>2E-3</v>
      </c>
      <c r="S232" s="1177">
        <v>2E-3</v>
      </c>
      <c r="T232" s="1177">
        <v>2E-3</v>
      </c>
      <c r="U232" s="1176">
        <v>1.125E-2</v>
      </c>
      <c r="V232" s="1177">
        <v>4.0000000000000001E-3</v>
      </c>
      <c r="W232" s="1391">
        <v>4.0000000000000001E-3</v>
      </c>
      <c r="X232" s="1178">
        <v>1.6909E-2</v>
      </c>
      <c r="Y232" s="1178">
        <v>8.4550000000000007E-3</v>
      </c>
      <c r="Z232" s="1178">
        <v>2.2875E-2</v>
      </c>
      <c r="AA232" s="1260">
        <v>248.78781900000001</v>
      </c>
      <c r="AB232" s="1261">
        <v>128.825143</v>
      </c>
      <c r="AC232" s="1262">
        <v>191.12141299999999</v>
      </c>
    </row>
    <row r="233" spans="1:29" s="1142" customFormat="1" ht="15" customHeight="1" x14ac:dyDescent="0.2">
      <c r="A233" s="1186" t="s">
        <v>739</v>
      </c>
      <c r="B233" s="1186" t="s">
        <v>214</v>
      </c>
      <c r="C233" s="1187" t="s">
        <v>49</v>
      </c>
      <c r="D233" s="1187" t="s">
        <v>684</v>
      </c>
      <c r="E233" s="1188" t="s">
        <v>740</v>
      </c>
      <c r="F233" s="1175">
        <v>3.5012000000000001E-2</v>
      </c>
      <c r="G233" s="1175">
        <v>1.9649E-2</v>
      </c>
      <c r="H233" s="1175">
        <v>7.8989999999999998E-3</v>
      </c>
      <c r="I233" s="1395">
        <v>5.875E-3</v>
      </c>
      <c r="J233" s="1175">
        <v>4.1739999999999998E-3</v>
      </c>
      <c r="K233" s="1396">
        <v>2.647E-3</v>
      </c>
      <c r="L233" s="1175">
        <v>0.67474699999999999</v>
      </c>
      <c r="M233" s="1175">
        <v>0.53118200000000004</v>
      </c>
      <c r="N233" s="1175">
        <v>0.58792</v>
      </c>
      <c r="O233" s="1395">
        <v>1E-3</v>
      </c>
      <c r="P233" s="1175">
        <v>1E-3</v>
      </c>
      <c r="Q233" s="1396">
        <v>2E-3</v>
      </c>
      <c r="R233" s="1176">
        <v>2E-3</v>
      </c>
      <c r="S233" s="1177">
        <v>2E-3</v>
      </c>
      <c r="T233" s="1177">
        <v>2E-3</v>
      </c>
      <c r="U233" s="1176">
        <v>1.125E-2</v>
      </c>
      <c r="V233" s="1177">
        <v>4.0000000000000001E-3</v>
      </c>
      <c r="W233" s="1391">
        <v>4.0000000000000001E-3</v>
      </c>
      <c r="X233" s="1178">
        <v>5.0000000000000001E-4</v>
      </c>
      <c r="Y233" s="1178">
        <v>5.0000000000000001E-4</v>
      </c>
      <c r="Z233" s="1178">
        <v>5.0000000000000001E-4</v>
      </c>
      <c r="AA233" s="1260">
        <v>188.13684699999999</v>
      </c>
      <c r="AB233" s="1261">
        <v>148.59773899999999</v>
      </c>
      <c r="AC233" s="1262">
        <v>153.449682</v>
      </c>
    </row>
    <row r="234" spans="1:29" s="1142" customFormat="1" ht="15" customHeight="1" x14ac:dyDescent="0.2">
      <c r="A234" s="1186" t="s">
        <v>1147</v>
      </c>
      <c r="B234" s="1186" t="s">
        <v>214</v>
      </c>
      <c r="C234" s="1187" t="s">
        <v>49</v>
      </c>
      <c r="D234" s="1187" t="s">
        <v>1687</v>
      </c>
      <c r="E234" s="1188" t="s">
        <v>1673</v>
      </c>
      <c r="F234" s="1175">
        <v>2.90916</v>
      </c>
      <c r="G234" s="1175">
        <v>1.1390629999999999</v>
      </c>
      <c r="H234" s="1175">
        <v>2.5311720000000002</v>
      </c>
      <c r="I234" s="1395">
        <v>0.780949</v>
      </c>
      <c r="J234" s="1175">
        <v>0.21554599999999999</v>
      </c>
      <c r="K234" s="1396">
        <v>0.23028199999999999</v>
      </c>
      <c r="L234" s="1175">
        <v>0.85722200000000004</v>
      </c>
      <c r="M234" s="1175">
        <v>0.55876300000000001</v>
      </c>
      <c r="N234" s="1175">
        <v>1.6906270000000001</v>
      </c>
      <c r="O234" s="1395">
        <v>0.98648899999999995</v>
      </c>
      <c r="P234" s="1175">
        <v>0.50714499999999996</v>
      </c>
      <c r="Q234" s="1396">
        <v>0.39082600000000001</v>
      </c>
      <c r="R234" s="1176">
        <v>1E-3</v>
      </c>
      <c r="S234" s="1177">
        <v>1E-3</v>
      </c>
      <c r="T234" s="1177">
        <v>1E-3</v>
      </c>
      <c r="U234" s="1176">
        <v>0</v>
      </c>
      <c r="V234" s="1177">
        <v>0</v>
      </c>
      <c r="W234" s="1391">
        <v>0</v>
      </c>
      <c r="X234" s="1178">
        <v>0.54256899999999997</v>
      </c>
      <c r="Y234" s="1178">
        <v>0.27892899999999998</v>
      </c>
      <c r="Z234" s="1178">
        <v>0.21495400000000001</v>
      </c>
      <c r="AA234" s="1260">
        <v>240.01254499999999</v>
      </c>
      <c r="AB234" s="1261">
        <v>155.37093999999999</v>
      </c>
      <c r="AC234" s="1262">
        <v>170.23035999999999</v>
      </c>
    </row>
    <row r="235" spans="1:29" s="1142" customFormat="1" ht="15" customHeight="1" x14ac:dyDescent="0.2">
      <c r="A235" s="1186" t="s">
        <v>1148</v>
      </c>
      <c r="B235" s="1186" t="s">
        <v>214</v>
      </c>
      <c r="C235" s="1187" t="s">
        <v>49</v>
      </c>
      <c r="D235" s="1187" t="s">
        <v>1677</v>
      </c>
      <c r="E235" s="1188" t="s">
        <v>1673</v>
      </c>
      <c r="F235" s="1175">
        <v>3.272805</v>
      </c>
      <c r="G235" s="1175">
        <v>1.1390629999999999</v>
      </c>
      <c r="H235" s="1175">
        <v>2.5311720000000002</v>
      </c>
      <c r="I235" s="1395">
        <v>0.94535899999999995</v>
      </c>
      <c r="J235" s="1175">
        <v>0.25865500000000002</v>
      </c>
      <c r="K235" s="1396">
        <v>0.23028199999999999</v>
      </c>
      <c r="L235" s="1175">
        <v>1.1363179999999999</v>
      </c>
      <c r="M235" s="1175">
        <v>0.74501799999999996</v>
      </c>
      <c r="N235" s="1175">
        <v>1.6906270000000001</v>
      </c>
      <c r="O235" s="1395">
        <v>0.98648899999999995</v>
      </c>
      <c r="P235" s="1175">
        <v>0.50714499999999996</v>
      </c>
      <c r="Q235" s="1396">
        <v>0.39082600000000001</v>
      </c>
      <c r="R235" s="1176">
        <v>1E-3</v>
      </c>
      <c r="S235" s="1177">
        <v>1E-3</v>
      </c>
      <c r="T235" s="1177">
        <v>1E-3</v>
      </c>
      <c r="U235" s="1176">
        <v>0</v>
      </c>
      <c r="V235" s="1177">
        <v>0</v>
      </c>
      <c r="W235" s="1391">
        <v>0</v>
      </c>
      <c r="X235" s="1178">
        <v>0.54256899999999997</v>
      </c>
      <c r="Y235" s="1178">
        <v>0.27892899999999998</v>
      </c>
      <c r="Z235" s="1178">
        <v>0.21495400000000001</v>
      </c>
      <c r="AA235" s="1260">
        <v>240.01254499999999</v>
      </c>
      <c r="AB235" s="1261">
        <v>155.37093999999999</v>
      </c>
      <c r="AC235" s="1262">
        <v>170.23035999999999</v>
      </c>
    </row>
    <row r="236" spans="1:29" s="1142" customFormat="1" ht="15" customHeight="1" x14ac:dyDescent="0.2">
      <c r="A236" s="1186" t="s">
        <v>1149</v>
      </c>
      <c r="B236" s="1186" t="s">
        <v>214</v>
      </c>
      <c r="C236" s="1187" t="s">
        <v>49</v>
      </c>
      <c r="D236" s="1187" t="s">
        <v>1688</v>
      </c>
      <c r="E236" s="1188" t="s">
        <v>1673</v>
      </c>
      <c r="F236" s="1175">
        <v>4.0000960000000001</v>
      </c>
      <c r="G236" s="1175">
        <v>1.4238280000000001</v>
      </c>
      <c r="H236" s="1175">
        <v>2.5311720000000002</v>
      </c>
      <c r="I236" s="1395">
        <v>1.1508719999999999</v>
      </c>
      <c r="J236" s="1175">
        <v>0.32331900000000002</v>
      </c>
      <c r="K236" s="1396">
        <v>0.23028199999999999</v>
      </c>
      <c r="L236" s="1175">
        <v>1.415413</v>
      </c>
      <c r="M236" s="1175">
        <v>0.93127199999999999</v>
      </c>
      <c r="N236" s="1175">
        <v>1.6906270000000001</v>
      </c>
      <c r="O236" s="1395">
        <v>0.98648899999999995</v>
      </c>
      <c r="P236" s="1175">
        <v>0.50714499999999996</v>
      </c>
      <c r="Q236" s="1396">
        <v>0.39082600000000001</v>
      </c>
      <c r="R236" s="1176">
        <v>1E-3</v>
      </c>
      <c r="S236" s="1177">
        <v>1E-3</v>
      </c>
      <c r="T236" s="1177">
        <v>1E-3</v>
      </c>
      <c r="U236" s="1176">
        <v>0</v>
      </c>
      <c r="V236" s="1177">
        <v>0</v>
      </c>
      <c r="W236" s="1391">
        <v>0</v>
      </c>
      <c r="X236" s="1178">
        <v>0.54256899999999997</v>
      </c>
      <c r="Y236" s="1178">
        <v>0.27892899999999998</v>
      </c>
      <c r="Z236" s="1178">
        <v>0.21495400000000001</v>
      </c>
      <c r="AA236" s="1260">
        <v>240.01254499999999</v>
      </c>
      <c r="AB236" s="1261">
        <v>155.37093999999999</v>
      </c>
      <c r="AC236" s="1262">
        <v>170.23035999999999</v>
      </c>
    </row>
    <row r="237" spans="1:29" s="1142" customFormat="1" ht="15" customHeight="1" x14ac:dyDescent="0.2">
      <c r="A237" s="1186" t="s">
        <v>1151</v>
      </c>
      <c r="B237" s="1186" t="s">
        <v>214</v>
      </c>
      <c r="C237" s="1187" t="s">
        <v>796</v>
      </c>
      <c r="D237" s="1187" t="s">
        <v>121</v>
      </c>
      <c r="E237" s="1188" t="s">
        <v>177</v>
      </c>
      <c r="F237" s="1175">
        <v>0</v>
      </c>
      <c r="G237" s="1175">
        <v>0</v>
      </c>
      <c r="H237" s="1175">
        <v>0</v>
      </c>
      <c r="I237" s="1395">
        <v>0</v>
      </c>
      <c r="J237" s="1175">
        <v>0</v>
      </c>
      <c r="K237" s="1396">
        <v>0</v>
      </c>
      <c r="L237" s="1175">
        <v>0</v>
      </c>
      <c r="M237" s="1175">
        <v>0</v>
      </c>
      <c r="N237" s="1175">
        <v>0</v>
      </c>
      <c r="O237" s="1395">
        <v>0</v>
      </c>
      <c r="P237" s="1175">
        <v>0</v>
      </c>
      <c r="Q237" s="1396">
        <v>0</v>
      </c>
      <c r="R237" s="1176">
        <v>0</v>
      </c>
      <c r="S237" s="1177">
        <v>0</v>
      </c>
      <c r="T237" s="1177">
        <v>0</v>
      </c>
      <c r="U237" s="1176">
        <v>0</v>
      </c>
      <c r="V237" s="1177">
        <v>0</v>
      </c>
      <c r="W237" s="1391">
        <v>0</v>
      </c>
      <c r="X237" s="1178">
        <v>0</v>
      </c>
      <c r="Y237" s="1178">
        <v>0</v>
      </c>
      <c r="Z237" s="1178">
        <v>0</v>
      </c>
      <c r="AA237" s="1260">
        <v>0</v>
      </c>
      <c r="AB237" s="1261">
        <v>0</v>
      </c>
      <c r="AC237" s="1262">
        <v>0</v>
      </c>
    </row>
    <row r="238" spans="1:29" s="1142" customFormat="1" ht="15" customHeight="1" x14ac:dyDescent="0.2">
      <c r="A238" s="1186" t="s">
        <v>1689</v>
      </c>
      <c r="B238" s="1186" t="s">
        <v>214</v>
      </c>
      <c r="C238" s="1187" t="s">
        <v>1054</v>
      </c>
      <c r="D238" s="1187" t="s">
        <v>121</v>
      </c>
      <c r="E238" s="1188" t="s">
        <v>177</v>
      </c>
      <c r="F238" s="1175">
        <v>0</v>
      </c>
      <c r="G238" s="1175">
        <v>0</v>
      </c>
      <c r="H238" s="1175">
        <v>0</v>
      </c>
      <c r="I238" s="1395">
        <v>0</v>
      </c>
      <c r="J238" s="1175">
        <v>0</v>
      </c>
      <c r="K238" s="1396">
        <v>0</v>
      </c>
      <c r="L238" s="1175">
        <v>0</v>
      </c>
      <c r="M238" s="1175">
        <v>0</v>
      </c>
      <c r="N238" s="1175">
        <v>0</v>
      </c>
      <c r="O238" s="1395">
        <v>0</v>
      </c>
      <c r="P238" s="1175">
        <v>0</v>
      </c>
      <c r="Q238" s="1396">
        <v>0</v>
      </c>
      <c r="R238" s="1176">
        <v>0</v>
      </c>
      <c r="S238" s="1177">
        <v>0</v>
      </c>
      <c r="T238" s="1177">
        <v>0</v>
      </c>
      <c r="U238" s="1176">
        <v>0</v>
      </c>
      <c r="V238" s="1177">
        <v>0</v>
      </c>
      <c r="W238" s="1391">
        <v>0</v>
      </c>
      <c r="X238" s="1178">
        <v>0</v>
      </c>
      <c r="Y238" s="1178">
        <v>0</v>
      </c>
      <c r="Z238" s="1178">
        <v>0</v>
      </c>
      <c r="AA238" s="1260">
        <v>0</v>
      </c>
      <c r="AB238" s="1261">
        <v>0</v>
      </c>
      <c r="AC238" s="1262">
        <v>0</v>
      </c>
    </row>
    <row r="239" spans="1:29" s="1142" customFormat="1" ht="15" customHeight="1" x14ac:dyDescent="0.2">
      <c r="A239" s="1186" t="s">
        <v>747</v>
      </c>
      <c r="B239" s="1186" t="s">
        <v>214</v>
      </c>
      <c r="C239" s="1187" t="s">
        <v>17</v>
      </c>
      <c r="D239" s="1187" t="s">
        <v>1661</v>
      </c>
      <c r="E239" s="1188">
        <v>1982</v>
      </c>
      <c r="F239" s="1175">
        <v>4.0668930000000003</v>
      </c>
      <c r="G239" s="1175">
        <v>1.613672</v>
      </c>
      <c r="H239" s="1175">
        <v>1.111774</v>
      </c>
      <c r="I239" s="1395">
        <v>1.3961969999999999</v>
      </c>
      <c r="J239" s="1175">
        <v>0.94355</v>
      </c>
      <c r="K239" s="1396">
        <v>2.0970420000000001</v>
      </c>
      <c r="L239" s="1175">
        <v>1.1731339999999999</v>
      </c>
      <c r="M239" s="1175">
        <v>1.0829169999999999</v>
      </c>
      <c r="N239" s="1175">
        <v>2.182242</v>
      </c>
      <c r="O239" s="1395">
        <v>2.7E-2</v>
      </c>
      <c r="P239" s="1175">
        <v>2.0671999999999999E-2</v>
      </c>
      <c r="Q239" s="1396">
        <v>4.3905E-2</v>
      </c>
      <c r="R239" s="1176">
        <v>2E-3</v>
      </c>
      <c r="S239" s="1177">
        <v>2E-3</v>
      </c>
      <c r="T239" s="1177">
        <v>2E-3</v>
      </c>
      <c r="U239" s="1176">
        <v>0</v>
      </c>
      <c r="V239" s="1177">
        <v>0</v>
      </c>
      <c r="W239" s="1391">
        <v>0</v>
      </c>
      <c r="X239" s="1178">
        <v>5.4000000000000003E-3</v>
      </c>
      <c r="Y239" s="1178">
        <v>4.1339999999999997E-3</v>
      </c>
      <c r="Z239" s="1178">
        <v>8.7810000000000006E-3</v>
      </c>
      <c r="AA239" s="1260">
        <v>282.57973600000003</v>
      </c>
      <c r="AB239" s="1261">
        <v>168.60864599999999</v>
      </c>
      <c r="AC239" s="1262">
        <v>138.34123299999999</v>
      </c>
    </row>
    <row r="240" spans="1:29" s="1142" customFormat="1" ht="15" customHeight="1" x14ac:dyDescent="0.2">
      <c r="A240" s="1186" t="s">
        <v>759</v>
      </c>
      <c r="B240" s="1186" t="s">
        <v>214</v>
      </c>
      <c r="C240" s="1187" t="s">
        <v>17</v>
      </c>
      <c r="D240" s="1187" t="s">
        <v>1677</v>
      </c>
      <c r="E240" s="1188">
        <v>1982</v>
      </c>
      <c r="F240" s="1175">
        <v>4.616473</v>
      </c>
      <c r="G240" s="1175">
        <v>1.8288279999999999</v>
      </c>
      <c r="H240" s="1175">
        <v>1.2229509999999999</v>
      </c>
      <c r="I240" s="1395">
        <v>1.7594350000000001</v>
      </c>
      <c r="J240" s="1175">
        <v>1.1739520000000001</v>
      </c>
      <c r="K240" s="1396">
        <v>2.376649</v>
      </c>
      <c r="L240" s="1175">
        <v>1.407761</v>
      </c>
      <c r="M240" s="1175">
        <v>1.321159</v>
      </c>
      <c r="N240" s="1175">
        <v>2.4577770000000001</v>
      </c>
      <c r="O240" s="1395">
        <v>2.4E-2</v>
      </c>
      <c r="P240" s="1175">
        <v>1.8703000000000001E-2</v>
      </c>
      <c r="Q240" s="1396">
        <v>3.9024999999999997E-2</v>
      </c>
      <c r="R240" s="1176">
        <v>2E-3</v>
      </c>
      <c r="S240" s="1177">
        <v>2E-3</v>
      </c>
      <c r="T240" s="1177">
        <v>2E-3</v>
      </c>
      <c r="U240" s="1176">
        <v>0</v>
      </c>
      <c r="V240" s="1177">
        <v>0</v>
      </c>
      <c r="W240" s="1391">
        <v>0</v>
      </c>
      <c r="X240" s="1178">
        <v>4.7999999999999996E-3</v>
      </c>
      <c r="Y240" s="1178">
        <v>3.741E-3</v>
      </c>
      <c r="Z240" s="1178">
        <v>7.8050000000000003E-3</v>
      </c>
      <c r="AA240" s="1260">
        <v>282.57973600000003</v>
      </c>
      <c r="AB240" s="1261">
        <v>168.60864599999999</v>
      </c>
      <c r="AC240" s="1262">
        <v>138.34123299999999</v>
      </c>
    </row>
    <row r="241" spans="1:29" s="1142" customFormat="1" ht="15" customHeight="1" x14ac:dyDescent="0.2">
      <c r="A241" s="1186" t="s">
        <v>771</v>
      </c>
      <c r="B241" s="1186" t="s">
        <v>214</v>
      </c>
      <c r="C241" s="1187" t="s">
        <v>17</v>
      </c>
      <c r="D241" s="1187" t="s">
        <v>1662</v>
      </c>
      <c r="E241" s="1188">
        <v>1982</v>
      </c>
      <c r="F241" s="1175">
        <v>5.385885</v>
      </c>
      <c r="G241" s="1175">
        <v>2.1515620000000002</v>
      </c>
      <c r="H241" s="1175">
        <v>1.334128</v>
      </c>
      <c r="I241" s="1395">
        <v>2.3723999999999998</v>
      </c>
      <c r="J241" s="1175">
        <v>1.568926</v>
      </c>
      <c r="K241" s="1396">
        <v>2.8135319999999999</v>
      </c>
      <c r="L241" s="1175">
        <v>1.7764599999999999</v>
      </c>
      <c r="M241" s="1175">
        <v>1.7218389999999999</v>
      </c>
      <c r="N241" s="1175">
        <v>2.94272</v>
      </c>
      <c r="O241" s="1395">
        <v>2.1000000000000001E-2</v>
      </c>
      <c r="P241" s="1175">
        <v>1.6733999999999999E-2</v>
      </c>
      <c r="Q241" s="1396">
        <v>3.4147999999999998E-2</v>
      </c>
      <c r="R241" s="1176">
        <v>2E-3</v>
      </c>
      <c r="S241" s="1177">
        <v>2E-3</v>
      </c>
      <c r="T241" s="1177">
        <v>2E-3</v>
      </c>
      <c r="U241" s="1176">
        <v>0</v>
      </c>
      <c r="V241" s="1177">
        <v>0</v>
      </c>
      <c r="W241" s="1391">
        <v>0</v>
      </c>
      <c r="X241" s="1178">
        <v>4.1999999999999997E-3</v>
      </c>
      <c r="Y241" s="1178">
        <v>3.3470000000000001E-3</v>
      </c>
      <c r="Z241" s="1178">
        <v>6.8300000000000001E-3</v>
      </c>
      <c r="AA241" s="1260">
        <v>282.57973600000003</v>
      </c>
      <c r="AB241" s="1261">
        <v>168.60864599999999</v>
      </c>
      <c r="AC241" s="1262">
        <v>138.34123299999999</v>
      </c>
    </row>
    <row r="242" spans="1:29" s="1142" customFormat="1" ht="15" customHeight="1" x14ac:dyDescent="0.2">
      <c r="A242" s="1186" t="s">
        <v>748</v>
      </c>
      <c r="B242" s="1186" t="s">
        <v>214</v>
      </c>
      <c r="C242" s="1187" t="s">
        <v>17</v>
      </c>
      <c r="D242" s="1187" t="s">
        <v>1661</v>
      </c>
      <c r="E242" s="1188">
        <v>1983</v>
      </c>
      <c r="F242" s="1175">
        <v>4.0668930000000003</v>
      </c>
      <c r="G242" s="1175">
        <v>1.613672</v>
      </c>
      <c r="H242" s="1175">
        <v>1.111774</v>
      </c>
      <c r="I242" s="1395">
        <v>1.3961969999999999</v>
      </c>
      <c r="J242" s="1175">
        <v>0.94355</v>
      </c>
      <c r="K242" s="1396">
        <v>2.0970420000000001</v>
      </c>
      <c r="L242" s="1175">
        <v>1.1731339999999999</v>
      </c>
      <c r="M242" s="1175">
        <v>1.0829169999999999</v>
      </c>
      <c r="N242" s="1175">
        <v>2.182242</v>
      </c>
      <c r="O242" s="1395">
        <v>2.7E-2</v>
      </c>
      <c r="P242" s="1175">
        <v>2.0671999999999999E-2</v>
      </c>
      <c r="Q242" s="1396">
        <v>4.3905E-2</v>
      </c>
      <c r="R242" s="1176">
        <v>2E-3</v>
      </c>
      <c r="S242" s="1177">
        <v>2E-3</v>
      </c>
      <c r="T242" s="1177">
        <v>2E-3</v>
      </c>
      <c r="U242" s="1176">
        <v>0</v>
      </c>
      <c r="V242" s="1177">
        <v>0</v>
      </c>
      <c r="W242" s="1391">
        <v>0</v>
      </c>
      <c r="X242" s="1178">
        <v>5.4000000000000003E-3</v>
      </c>
      <c r="Y242" s="1178">
        <v>4.1339999999999997E-3</v>
      </c>
      <c r="Z242" s="1178">
        <v>8.7810000000000006E-3</v>
      </c>
      <c r="AA242" s="1260">
        <v>282.57973600000003</v>
      </c>
      <c r="AB242" s="1261">
        <v>168.60864599999999</v>
      </c>
      <c r="AC242" s="1262">
        <v>138.34123299999999</v>
      </c>
    </row>
    <row r="243" spans="1:29" s="1142" customFormat="1" ht="15" customHeight="1" x14ac:dyDescent="0.2">
      <c r="A243" s="1186" t="s">
        <v>760</v>
      </c>
      <c r="B243" s="1186" t="s">
        <v>214</v>
      </c>
      <c r="C243" s="1187" t="s">
        <v>17</v>
      </c>
      <c r="D243" s="1187" t="s">
        <v>1677</v>
      </c>
      <c r="E243" s="1188">
        <v>1983</v>
      </c>
      <c r="F243" s="1175">
        <v>4.616473</v>
      </c>
      <c r="G243" s="1175">
        <v>1.8288279999999999</v>
      </c>
      <c r="H243" s="1175">
        <v>1.2229509999999999</v>
      </c>
      <c r="I243" s="1395">
        <v>1.7594350000000001</v>
      </c>
      <c r="J243" s="1175">
        <v>1.1739520000000001</v>
      </c>
      <c r="K243" s="1396">
        <v>2.376649</v>
      </c>
      <c r="L243" s="1175">
        <v>1.407761</v>
      </c>
      <c r="M243" s="1175">
        <v>1.321159</v>
      </c>
      <c r="N243" s="1175">
        <v>2.4577770000000001</v>
      </c>
      <c r="O243" s="1395">
        <v>2.4E-2</v>
      </c>
      <c r="P243" s="1175">
        <v>1.8703000000000001E-2</v>
      </c>
      <c r="Q243" s="1396">
        <v>3.9024999999999997E-2</v>
      </c>
      <c r="R243" s="1176">
        <v>2E-3</v>
      </c>
      <c r="S243" s="1177">
        <v>2E-3</v>
      </c>
      <c r="T243" s="1177">
        <v>2E-3</v>
      </c>
      <c r="U243" s="1176">
        <v>0</v>
      </c>
      <c r="V243" s="1177">
        <v>0</v>
      </c>
      <c r="W243" s="1391">
        <v>0</v>
      </c>
      <c r="X243" s="1178">
        <v>4.7999999999999996E-3</v>
      </c>
      <c r="Y243" s="1178">
        <v>3.741E-3</v>
      </c>
      <c r="Z243" s="1178">
        <v>7.8050000000000003E-3</v>
      </c>
      <c r="AA243" s="1260">
        <v>282.57973600000003</v>
      </c>
      <c r="AB243" s="1261">
        <v>168.60864599999999</v>
      </c>
      <c r="AC243" s="1262">
        <v>138.34123299999999</v>
      </c>
    </row>
    <row r="244" spans="1:29" s="1142" customFormat="1" ht="15" customHeight="1" x14ac:dyDescent="0.2">
      <c r="A244" s="1186" t="s">
        <v>772</v>
      </c>
      <c r="B244" s="1186" t="s">
        <v>214</v>
      </c>
      <c r="C244" s="1187" t="s">
        <v>17</v>
      </c>
      <c r="D244" s="1187" t="s">
        <v>1662</v>
      </c>
      <c r="E244" s="1188">
        <v>1983</v>
      </c>
      <c r="F244" s="1175">
        <v>5.385885</v>
      </c>
      <c r="G244" s="1175">
        <v>2.1515620000000002</v>
      </c>
      <c r="H244" s="1175">
        <v>1.334128</v>
      </c>
      <c r="I244" s="1395">
        <v>2.3723999999999998</v>
      </c>
      <c r="J244" s="1175">
        <v>1.568926</v>
      </c>
      <c r="K244" s="1396">
        <v>2.8135319999999999</v>
      </c>
      <c r="L244" s="1175">
        <v>1.7764599999999999</v>
      </c>
      <c r="M244" s="1175">
        <v>1.7218389999999999</v>
      </c>
      <c r="N244" s="1175">
        <v>2.94272</v>
      </c>
      <c r="O244" s="1395">
        <v>2.1000000000000001E-2</v>
      </c>
      <c r="P244" s="1175">
        <v>1.6733999999999999E-2</v>
      </c>
      <c r="Q244" s="1396">
        <v>3.4147999999999998E-2</v>
      </c>
      <c r="R244" s="1176">
        <v>2E-3</v>
      </c>
      <c r="S244" s="1177">
        <v>2E-3</v>
      </c>
      <c r="T244" s="1177">
        <v>2E-3</v>
      </c>
      <c r="U244" s="1176">
        <v>0</v>
      </c>
      <c r="V244" s="1177">
        <v>0</v>
      </c>
      <c r="W244" s="1391">
        <v>0</v>
      </c>
      <c r="X244" s="1178">
        <v>4.1999999999999997E-3</v>
      </c>
      <c r="Y244" s="1178">
        <v>3.3470000000000001E-3</v>
      </c>
      <c r="Z244" s="1178">
        <v>6.8300000000000001E-3</v>
      </c>
      <c r="AA244" s="1260">
        <v>282.57973600000003</v>
      </c>
      <c r="AB244" s="1261">
        <v>168.60864599999999</v>
      </c>
      <c r="AC244" s="1262">
        <v>138.34123299999999</v>
      </c>
    </row>
    <row r="245" spans="1:29" s="1142" customFormat="1" ht="15" customHeight="1" x14ac:dyDescent="0.2">
      <c r="A245" s="1186" t="s">
        <v>749</v>
      </c>
      <c r="B245" s="1186" t="s">
        <v>214</v>
      </c>
      <c r="C245" s="1187" t="s">
        <v>17</v>
      </c>
      <c r="D245" s="1187" t="s">
        <v>1661</v>
      </c>
      <c r="E245" s="1188">
        <v>1984</v>
      </c>
      <c r="F245" s="1175">
        <v>4.0668930000000003</v>
      </c>
      <c r="G245" s="1175">
        <v>1.613672</v>
      </c>
      <c r="H245" s="1175">
        <v>1.111774</v>
      </c>
      <c r="I245" s="1395">
        <v>1.3961969999999999</v>
      </c>
      <c r="J245" s="1175">
        <v>0.94355</v>
      </c>
      <c r="K245" s="1396">
        <v>2.0970420000000001</v>
      </c>
      <c r="L245" s="1175">
        <v>1.1731339999999999</v>
      </c>
      <c r="M245" s="1175">
        <v>1.0829169999999999</v>
      </c>
      <c r="N245" s="1175">
        <v>2.182242</v>
      </c>
      <c r="O245" s="1395">
        <v>2.7E-2</v>
      </c>
      <c r="P245" s="1175">
        <v>2.0671999999999999E-2</v>
      </c>
      <c r="Q245" s="1396">
        <v>4.3905E-2</v>
      </c>
      <c r="R245" s="1176">
        <v>2E-3</v>
      </c>
      <c r="S245" s="1177">
        <v>2E-3</v>
      </c>
      <c r="T245" s="1177">
        <v>2E-3</v>
      </c>
      <c r="U245" s="1176">
        <v>0</v>
      </c>
      <c r="V245" s="1177">
        <v>0</v>
      </c>
      <c r="W245" s="1391">
        <v>0</v>
      </c>
      <c r="X245" s="1178">
        <v>5.4000000000000003E-3</v>
      </c>
      <c r="Y245" s="1178">
        <v>4.1339999999999997E-3</v>
      </c>
      <c r="Z245" s="1178">
        <v>8.7810000000000006E-3</v>
      </c>
      <c r="AA245" s="1260">
        <v>282.57973600000003</v>
      </c>
      <c r="AB245" s="1261">
        <v>168.60864599999999</v>
      </c>
      <c r="AC245" s="1262">
        <v>138.34123299999999</v>
      </c>
    </row>
    <row r="246" spans="1:29" s="1142" customFormat="1" ht="15" customHeight="1" x14ac:dyDescent="0.2">
      <c r="A246" s="1186" t="s">
        <v>761</v>
      </c>
      <c r="B246" s="1186" t="s">
        <v>214</v>
      </c>
      <c r="C246" s="1187" t="s">
        <v>17</v>
      </c>
      <c r="D246" s="1187" t="s">
        <v>1677</v>
      </c>
      <c r="E246" s="1188">
        <v>1984</v>
      </c>
      <c r="F246" s="1175">
        <v>4.616473</v>
      </c>
      <c r="G246" s="1175">
        <v>1.8288279999999999</v>
      </c>
      <c r="H246" s="1175">
        <v>1.2229509999999999</v>
      </c>
      <c r="I246" s="1395">
        <v>1.7594350000000001</v>
      </c>
      <c r="J246" s="1175">
        <v>1.1739520000000001</v>
      </c>
      <c r="K246" s="1396">
        <v>2.376649</v>
      </c>
      <c r="L246" s="1175">
        <v>1.407761</v>
      </c>
      <c r="M246" s="1175">
        <v>1.321159</v>
      </c>
      <c r="N246" s="1175">
        <v>2.4577770000000001</v>
      </c>
      <c r="O246" s="1395">
        <v>2.4E-2</v>
      </c>
      <c r="P246" s="1175">
        <v>1.8703000000000001E-2</v>
      </c>
      <c r="Q246" s="1396">
        <v>3.9024999999999997E-2</v>
      </c>
      <c r="R246" s="1176">
        <v>2E-3</v>
      </c>
      <c r="S246" s="1177">
        <v>2E-3</v>
      </c>
      <c r="T246" s="1177">
        <v>2E-3</v>
      </c>
      <c r="U246" s="1176">
        <v>0</v>
      </c>
      <c r="V246" s="1177">
        <v>0</v>
      </c>
      <c r="W246" s="1391">
        <v>0</v>
      </c>
      <c r="X246" s="1178">
        <v>4.7999999999999996E-3</v>
      </c>
      <c r="Y246" s="1178">
        <v>3.741E-3</v>
      </c>
      <c r="Z246" s="1178">
        <v>7.8050000000000003E-3</v>
      </c>
      <c r="AA246" s="1260">
        <v>282.57973600000003</v>
      </c>
      <c r="AB246" s="1261">
        <v>168.60864599999999</v>
      </c>
      <c r="AC246" s="1262">
        <v>138.34123299999999</v>
      </c>
    </row>
    <row r="247" spans="1:29" s="1142" customFormat="1" ht="15" customHeight="1" x14ac:dyDescent="0.2">
      <c r="A247" s="1186" t="s">
        <v>773</v>
      </c>
      <c r="B247" s="1186" t="s">
        <v>214</v>
      </c>
      <c r="C247" s="1187" t="s">
        <v>17</v>
      </c>
      <c r="D247" s="1187" t="s">
        <v>1662</v>
      </c>
      <c r="E247" s="1188">
        <v>1984</v>
      </c>
      <c r="F247" s="1175">
        <v>5.385885</v>
      </c>
      <c r="G247" s="1175">
        <v>2.1515620000000002</v>
      </c>
      <c r="H247" s="1175">
        <v>1.334128</v>
      </c>
      <c r="I247" s="1395">
        <v>2.3723999999999998</v>
      </c>
      <c r="J247" s="1175">
        <v>1.568926</v>
      </c>
      <c r="K247" s="1396">
        <v>2.8135319999999999</v>
      </c>
      <c r="L247" s="1175">
        <v>1.7764599999999999</v>
      </c>
      <c r="M247" s="1175">
        <v>1.7218389999999999</v>
      </c>
      <c r="N247" s="1175">
        <v>2.94272</v>
      </c>
      <c r="O247" s="1395">
        <v>2.1000000000000001E-2</v>
      </c>
      <c r="P247" s="1175">
        <v>1.6733999999999999E-2</v>
      </c>
      <c r="Q247" s="1396">
        <v>3.4147999999999998E-2</v>
      </c>
      <c r="R247" s="1176">
        <v>2E-3</v>
      </c>
      <c r="S247" s="1177">
        <v>2E-3</v>
      </c>
      <c r="T247" s="1177">
        <v>2E-3</v>
      </c>
      <c r="U247" s="1176">
        <v>0</v>
      </c>
      <c r="V247" s="1177">
        <v>0</v>
      </c>
      <c r="W247" s="1391">
        <v>0</v>
      </c>
      <c r="X247" s="1178">
        <v>4.1999999999999997E-3</v>
      </c>
      <c r="Y247" s="1178">
        <v>3.3470000000000001E-3</v>
      </c>
      <c r="Z247" s="1178">
        <v>6.8300000000000001E-3</v>
      </c>
      <c r="AA247" s="1260">
        <v>282.57973600000003</v>
      </c>
      <c r="AB247" s="1261">
        <v>168.60864599999999</v>
      </c>
      <c r="AC247" s="1262">
        <v>138.34123299999999</v>
      </c>
    </row>
    <row r="248" spans="1:29" s="1142" customFormat="1" ht="15" customHeight="1" x14ac:dyDescent="0.2">
      <c r="A248" s="1186" t="s">
        <v>750</v>
      </c>
      <c r="B248" s="1186" t="s">
        <v>214</v>
      </c>
      <c r="C248" s="1187" t="s">
        <v>17</v>
      </c>
      <c r="D248" s="1187" t="s">
        <v>1661</v>
      </c>
      <c r="E248" s="1188">
        <v>1985</v>
      </c>
      <c r="F248" s="1175">
        <v>4.0668930000000003</v>
      </c>
      <c r="G248" s="1175">
        <v>1.613672</v>
      </c>
      <c r="H248" s="1175">
        <v>1.111774</v>
      </c>
      <c r="I248" s="1395">
        <v>1.3961969999999999</v>
      </c>
      <c r="J248" s="1175">
        <v>0.94355</v>
      </c>
      <c r="K248" s="1396">
        <v>2.0970420000000001</v>
      </c>
      <c r="L248" s="1175">
        <v>1.1731339999999999</v>
      </c>
      <c r="M248" s="1175">
        <v>1.0829169999999999</v>
      </c>
      <c r="N248" s="1175">
        <v>2.182242</v>
      </c>
      <c r="O248" s="1395">
        <v>2.7E-2</v>
      </c>
      <c r="P248" s="1175">
        <v>2.0671999999999999E-2</v>
      </c>
      <c r="Q248" s="1396">
        <v>4.3905E-2</v>
      </c>
      <c r="R248" s="1176">
        <v>2E-3</v>
      </c>
      <c r="S248" s="1177">
        <v>2E-3</v>
      </c>
      <c r="T248" s="1177">
        <v>2E-3</v>
      </c>
      <c r="U248" s="1176">
        <v>0</v>
      </c>
      <c r="V248" s="1177">
        <v>0</v>
      </c>
      <c r="W248" s="1391">
        <v>0</v>
      </c>
      <c r="X248" s="1178">
        <v>5.4000000000000003E-3</v>
      </c>
      <c r="Y248" s="1178">
        <v>4.1339999999999997E-3</v>
      </c>
      <c r="Z248" s="1178">
        <v>8.7810000000000006E-3</v>
      </c>
      <c r="AA248" s="1260">
        <v>282.57973600000003</v>
      </c>
      <c r="AB248" s="1261">
        <v>168.60864599999999</v>
      </c>
      <c r="AC248" s="1262">
        <v>138.34123299999999</v>
      </c>
    </row>
    <row r="249" spans="1:29" s="1142" customFormat="1" ht="15" customHeight="1" x14ac:dyDescent="0.2">
      <c r="A249" s="1186" t="s">
        <v>762</v>
      </c>
      <c r="B249" s="1186" t="s">
        <v>214</v>
      </c>
      <c r="C249" s="1187" t="s">
        <v>17</v>
      </c>
      <c r="D249" s="1187" t="s">
        <v>1677</v>
      </c>
      <c r="E249" s="1188">
        <v>1985</v>
      </c>
      <c r="F249" s="1175">
        <v>4.616473</v>
      </c>
      <c r="G249" s="1175">
        <v>1.8288279999999999</v>
      </c>
      <c r="H249" s="1175">
        <v>1.2229509999999999</v>
      </c>
      <c r="I249" s="1395">
        <v>1.7594350000000001</v>
      </c>
      <c r="J249" s="1175">
        <v>1.1739520000000001</v>
      </c>
      <c r="K249" s="1396">
        <v>2.376649</v>
      </c>
      <c r="L249" s="1175">
        <v>1.407761</v>
      </c>
      <c r="M249" s="1175">
        <v>1.321159</v>
      </c>
      <c r="N249" s="1175">
        <v>2.4577770000000001</v>
      </c>
      <c r="O249" s="1395">
        <v>2.4E-2</v>
      </c>
      <c r="P249" s="1175">
        <v>1.8703000000000001E-2</v>
      </c>
      <c r="Q249" s="1396">
        <v>3.9024999999999997E-2</v>
      </c>
      <c r="R249" s="1176">
        <v>2E-3</v>
      </c>
      <c r="S249" s="1177">
        <v>2E-3</v>
      </c>
      <c r="T249" s="1177">
        <v>2E-3</v>
      </c>
      <c r="U249" s="1176">
        <v>0</v>
      </c>
      <c r="V249" s="1177">
        <v>0</v>
      </c>
      <c r="W249" s="1391">
        <v>0</v>
      </c>
      <c r="X249" s="1178">
        <v>4.7999999999999996E-3</v>
      </c>
      <c r="Y249" s="1178">
        <v>3.741E-3</v>
      </c>
      <c r="Z249" s="1178">
        <v>7.8050000000000003E-3</v>
      </c>
      <c r="AA249" s="1260">
        <v>282.57973600000003</v>
      </c>
      <c r="AB249" s="1261">
        <v>168.60864599999999</v>
      </c>
      <c r="AC249" s="1262">
        <v>138.34123299999999</v>
      </c>
    </row>
    <row r="250" spans="1:29" s="1142" customFormat="1" ht="15" customHeight="1" x14ac:dyDescent="0.2">
      <c r="A250" s="1186" t="s">
        <v>774</v>
      </c>
      <c r="B250" s="1186" t="s">
        <v>214</v>
      </c>
      <c r="C250" s="1187" t="s">
        <v>17</v>
      </c>
      <c r="D250" s="1187" t="s">
        <v>1662</v>
      </c>
      <c r="E250" s="1188">
        <v>1985</v>
      </c>
      <c r="F250" s="1175">
        <v>5.385885</v>
      </c>
      <c r="G250" s="1175">
        <v>2.1515620000000002</v>
      </c>
      <c r="H250" s="1175">
        <v>1.334128</v>
      </c>
      <c r="I250" s="1395">
        <v>2.3723999999999998</v>
      </c>
      <c r="J250" s="1175">
        <v>1.568926</v>
      </c>
      <c r="K250" s="1396">
        <v>2.8135319999999999</v>
      </c>
      <c r="L250" s="1175">
        <v>1.7764599999999999</v>
      </c>
      <c r="M250" s="1175">
        <v>1.7218389999999999</v>
      </c>
      <c r="N250" s="1175">
        <v>2.94272</v>
      </c>
      <c r="O250" s="1395">
        <v>2.1000000000000001E-2</v>
      </c>
      <c r="P250" s="1175">
        <v>1.6733999999999999E-2</v>
      </c>
      <c r="Q250" s="1396">
        <v>3.4147999999999998E-2</v>
      </c>
      <c r="R250" s="1176">
        <v>2E-3</v>
      </c>
      <c r="S250" s="1177">
        <v>2E-3</v>
      </c>
      <c r="T250" s="1177">
        <v>2E-3</v>
      </c>
      <c r="U250" s="1176">
        <v>0</v>
      </c>
      <c r="V250" s="1177">
        <v>0</v>
      </c>
      <c r="W250" s="1391">
        <v>0</v>
      </c>
      <c r="X250" s="1178">
        <v>4.1999999999999997E-3</v>
      </c>
      <c r="Y250" s="1178">
        <v>3.3470000000000001E-3</v>
      </c>
      <c r="Z250" s="1178">
        <v>6.8300000000000001E-3</v>
      </c>
      <c r="AA250" s="1260">
        <v>282.57973600000003</v>
      </c>
      <c r="AB250" s="1261">
        <v>168.60864599999999</v>
      </c>
      <c r="AC250" s="1262">
        <v>138.34123299999999</v>
      </c>
    </row>
    <row r="251" spans="1:29" s="1142" customFormat="1" ht="15" customHeight="1" x14ac:dyDescent="0.2">
      <c r="A251" s="1186" t="s">
        <v>751</v>
      </c>
      <c r="B251" s="1186" t="s">
        <v>214</v>
      </c>
      <c r="C251" s="1187" t="s">
        <v>17</v>
      </c>
      <c r="D251" s="1187" t="s">
        <v>1661</v>
      </c>
      <c r="E251" s="1188">
        <v>1986</v>
      </c>
      <c r="F251" s="1175">
        <v>3.882914</v>
      </c>
      <c r="G251" s="1175">
        <v>1.5424800000000001</v>
      </c>
      <c r="H251" s="1175">
        <v>1.071345</v>
      </c>
      <c r="I251" s="1395">
        <v>1.290807</v>
      </c>
      <c r="J251" s="1175">
        <v>0.884355</v>
      </c>
      <c r="K251" s="1396">
        <v>1.9071359999999999</v>
      </c>
      <c r="L251" s="1175">
        <v>1.1019080000000001</v>
      </c>
      <c r="M251" s="1175">
        <v>1.0283199999999999</v>
      </c>
      <c r="N251" s="1175">
        <v>1.986769</v>
      </c>
      <c r="O251" s="1395">
        <v>1.5959999999999998E-2</v>
      </c>
      <c r="P251" s="1175">
        <v>9.6570000000000007E-3</v>
      </c>
      <c r="Q251" s="1396">
        <v>3.0002000000000001E-2</v>
      </c>
      <c r="R251" s="1176">
        <v>2E-3</v>
      </c>
      <c r="S251" s="1177">
        <v>2E-3</v>
      </c>
      <c r="T251" s="1177">
        <v>2E-3</v>
      </c>
      <c r="U251" s="1176">
        <v>0</v>
      </c>
      <c r="V251" s="1177">
        <v>0</v>
      </c>
      <c r="W251" s="1391">
        <v>0</v>
      </c>
      <c r="X251" s="1178">
        <v>3.192E-3</v>
      </c>
      <c r="Y251" s="1178">
        <v>1.931E-3</v>
      </c>
      <c r="Z251" s="1178">
        <v>6.0000000000000001E-3</v>
      </c>
      <c r="AA251" s="1260">
        <v>282.57973600000003</v>
      </c>
      <c r="AB251" s="1261">
        <v>168.60864599999999</v>
      </c>
      <c r="AC251" s="1262">
        <v>138.34123299999999</v>
      </c>
    </row>
    <row r="252" spans="1:29" s="1142" customFormat="1" ht="15" customHeight="1" x14ac:dyDescent="0.2">
      <c r="A252" s="1186" t="s">
        <v>763</v>
      </c>
      <c r="B252" s="1186" t="s">
        <v>214</v>
      </c>
      <c r="C252" s="1187" t="s">
        <v>17</v>
      </c>
      <c r="D252" s="1187" t="s">
        <v>1677</v>
      </c>
      <c r="E252" s="1188">
        <v>1986</v>
      </c>
      <c r="F252" s="1175">
        <v>4.4076320000000004</v>
      </c>
      <c r="G252" s="1175">
        <v>1.7481450000000001</v>
      </c>
      <c r="H252" s="1175">
        <v>1.17848</v>
      </c>
      <c r="I252" s="1395">
        <v>1.6266259999999999</v>
      </c>
      <c r="J252" s="1175">
        <v>1.100303</v>
      </c>
      <c r="K252" s="1396">
        <v>2.1614209999999998</v>
      </c>
      <c r="L252" s="1175">
        <v>1.32229</v>
      </c>
      <c r="M252" s="1175">
        <v>1.254551</v>
      </c>
      <c r="N252" s="1175">
        <v>2.2376239999999998</v>
      </c>
      <c r="O252" s="1395">
        <v>1.3679999999999999E-2</v>
      </c>
      <c r="P252" s="1175">
        <v>8.3479999999999995E-3</v>
      </c>
      <c r="Q252" s="1396">
        <v>6.6340000000000001E-3</v>
      </c>
      <c r="R252" s="1176">
        <v>2E-3</v>
      </c>
      <c r="S252" s="1177">
        <v>2E-3</v>
      </c>
      <c r="T252" s="1177">
        <v>2E-3</v>
      </c>
      <c r="U252" s="1176">
        <v>0</v>
      </c>
      <c r="V252" s="1177">
        <v>0</v>
      </c>
      <c r="W252" s="1391">
        <v>0</v>
      </c>
      <c r="X252" s="1178">
        <v>2.7360000000000002E-3</v>
      </c>
      <c r="Y252" s="1178">
        <v>1.67E-3</v>
      </c>
      <c r="Z252" s="1178">
        <v>1.3270000000000001E-3</v>
      </c>
      <c r="AA252" s="1260">
        <v>282.57973600000003</v>
      </c>
      <c r="AB252" s="1261">
        <v>168.60864599999999</v>
      </c>
      <c r="AC252" s="1262">
        <v>138.34123299999999</v>
      </c>
    </row>
    <row r="253" spans="1:29" s="1142" customFormat="1" ht="15" customHeight="1" x14ac:dyDescent="0.2">
      <c r="A253" s="1186" t="s">
        <v>775</v>
      </c>
      <c r="B253" s="1186" t="s">
        <v>214</v>
      </c>
      <c r="C253" s="1187" t="s">
        <v>17</v>
      </c>
      <c r="D253" s="1187" t="s">
        <v>1662</v>
      </c>
      <c r="E253" s="1188">
        <v>1986</v>
      </c>
      <c r="F253" s="1175">
        <v>5.1422379999999999</v>
      </c>
      <c r="G253" s="1175">
        <v>2.0566409999999999</v>
      </c>
      <c r="H253" s="1175">
        <v>1.285615</v>
      </c>
      <c r="I253" s="1395">
        <v>2.1933220000000002</v>
      </c>
      <c r="J253" s="1175">
        <v>1.4704980000000001</v>
      </c>
      <c r="K253" s="1396">
        <v>2.5587409999999999</v>
      </c>
      <c r="L253" s="1175">
        <v>1.7000869999999999</v>
      </c>
      <c r="M253" s="1175">
        <v>1.6350290000000001</v>
      </c>
      <c r="N253" s="1175">
        <v>2.6791269999999998</v>
      </c>
      <c r="O253" s="1395">
        <v>9.8399999999999998E-3</v>
      </c>
      <c r="P253" s="1175">
        <v>6.143E-3</v>
      </c>
      <c r="Q253" s="1396">
        <v>1.7561E-2</v>
      </c>
      <c r="R253" s="1176">
        <v>2E-3</v>
      </c>
      <c r="S253" s="1177">
        <v>2E-3</v>
      </c>
      <c r="T253" s="1177">
        <v>2E-3</v>
      </c>
      <c r="U253" s="1176">
        <v>0</v>
      </c>
      <c r="V253" s="1177">
        <v>0</v>
      </c>
      <c r="W253" s="1391">
        <v>0</v>
      </c>
      <c r="X253" s="1178">
        <v>1.9680000000000001E-3</v>
      </c>
      <c r="Y253" s="1178">
        <v>1.2290000000000001E-3</v>
      </c>
      <c r="Z253" s="1178">
        <v>3.5119999999999999E-3</v>
      </c>
      <c r="AA253" s="1260">
        <v>282.57973600000003</v>
      </c>
      <c r="AB253" s="1261">
        <v>168.60864599999999</v>
      </c>
      <c r="AC253" s="1262">
        <v>138.34123299999999</v>
      </c>
    </row>
    <row r="254" spans="1:29" s="1142" customFormat="1" ht="15" customHeight="1" x14ac:dyDescent="0.2">
      <c r="A254" s="1186" t="s">
        <v>752</v>
      </c>
      <c r="B254" s="1186" t="s">
        <v>214</v>
      </c>
      <c r="C254" s="1187" t="s">
        <v>17</v>
      </c>
      <c r="D254" s="1187" t="s">
        <v>1661</v>
      </c>
      <c r="E254" s="1188">
        <v>1987</v>
      </c>
      <c r="F254" s="1175">
        <v>3.882914</v>
      </c>
      <c r="G254" s="1175">
        <v>1.5424800000000001</v>
      </c>
      <c r="H254" s="1175">
        <v>1.071345</v>
      </c>
      <c r="I254" s="1395">
        <v>1.290807</v>
      </c>
      <c r="J254" s="1175">
        <v>0.884355</v>
      </c>
      <c r="K254" s="1396">
        <v>1.9071359999999999</v>
      </c>
      <c r="L254" s="1175">
        <v>1.1019080000000001</v>
      </c>
      <c r="M254" s="1175">
        <v>1.0283199999999999</v>
      </c>
      <c r="N254" s="1175">
        <v>1.9867680000000001</v>
      </c>
      <c r="O254" s="1395">
        <v>1.5959999999999998E-2</v>
      </c>
      <c r="P254" s="1175">
        <v>9.6570000000000007E-3</v>
      </c>
      <c r="Q254" s="1396">
        <v>3.0002000000000001E-2</v>
      </c>
      <c r="R254" s="1176">
        <v>2E-3</v>
      </c>
      <c r="S254" s="1177">
        <v>2E-3</v>
      </c>
      <c r="T254" s="1177">
        <v>2E-3</v>
      </c>
      <c r="U254" s="1176">
        <v>0</v>
      </c>
      <c r="V254" s="1177">
        <v>0</v>
      </c>
      <c r="W254" s="1391">
        <v>0</v>
      </c>
      <c r="X254" s="1178">
        <v>3.192E-3</v>
      </c>
      <c r="Y254" s="1178">
        <v>1.931E-3</v>
      </c>
      <c r="Z254" s="1178">
        <v>6.0000000000000001E-3</v>
      </c>
      <c r="AA254" s="1260">
        <v>282.57973600000003</v>
      </c>
      <c r="AB254" s="1261">
        <v>168.60864599999999</v>
      </c>
      <c r="AC254" s="1262">
        <v>138.34123299999999</v>
      </c>
    </row>
    <row r="255" spans="1:29" s="1142" customFormat="1" ht="15" customHeight="1" x14ac:dyDescent="0.2">
      <c r="A255" s="1186" t="s">
        <v>764</v>
      </c>
      <c r="B255" s="1186" t="s">
        <v>214</v>
      </c>
      <c r="C255" s="1187" t="s">
        <v>17</v>
      </c>
      <c r="D255" s="1187" t="s">
        <v>1677</v>
      </c>
      <c r="E255" s="1188">
        <v>1987</v>
      </c>
      <c r="F255" s="1175">
        <v>4.4076320000000004</v>
      </c>
      <c r="G255" s="1175">
        <v>1.7481450000000001</v>
      </c>
      <c r="H255" s="1175">
        <v>1.17848</v>
      </c>
      <c r="I255" s="1395">
        <v>1.6266259999999999</v>
      </c>
      <c r="J255" s="1175">
        <v>1.100303</v>
      </c>
      <c r="K255" s="1396">
        <v>2.1614209999999998</v>
      </c>
      <c r="L255" s="1175">
        <v>1.32229</v>
      </c>
      <c r="M255" s="1175">
        <v>1.254551</v>
      </c>
      <c r="N255" s="1175">
        <v>2.2376230000000001</v>
      </c>
      <c r="O255" s="1395">
        <v>1.3679999999999999E-2</v>
      </c>
      <c r="P255" s="1175">
        <v>8.3479999999999995E-3</v>
      </c>
      <c r="Q255" s="1396">
        <v>6.6340000000000001E-3</v>
      </c>
      <c r="R255" s="1176">
        <v>2E-3</v>
      </c>
      <c r="S255" s="1177">
        <v>2E-3</v>
      </c>
      <c r="T255" s="1177">
        <v>2E-3</v>
      </c>
      <c r="U255" s="1176">
        <v>0</v>
      </c>
      <c r="V255" s="1177">
        <v>0</v>
      </c>
      <c r="W255" s="1391">
        <v>0</v>
      </c>
      <c r="X255" s="1178">
        <v>2.7360000000000002E-3</v>
      </c>
      <c r="Y255" s="1178">
        <v>1.67E-3</v>
      </c>
      <c r="Z255" s="1178">
        <v>1.3270000000000001E-3</v>
      </c>
      <c r="AA255" s="1260">
        <v>282.57973600000003</v>
      </c>
      <c r="AB255" s="1261">
        <v>168.60864599999999</v>
      </c>
      <c r="AC255" s="1262">
        <v>138.34123299999999</v>
      </c>
    </row>
    <row r="256" spans="1:29" s="1142" customFormat="1" ht="15" customHeight="1" x14ac:dyDescent="0.2">
      <c r="A256" s="1186" t="s">
        <v>776</v>
      </c>
      <c r="B256" s="1186" t="s">
        <v>214</v>
      </c>
      <c r="C256" s="1187" t="s">
        <v>17</v>
      </c>
      <c r="D256" s="1187" t="s">
        <v>1662</v>
      </c>
      <c r="E256" s="1188">
        <v>1987</v>
      </c>
      <c r="F256" s="1175">
        <v>5.1422379999999999</v>
      </c>
      <c r="G256" s="1175">
        <v>2.0566409999999999</v>
      </c>
      <c r="H256" s="1175">
        <v>1.285615</v>
      </c>
      <c r="I256" s="1395">
        <v>2.1933220000000002</v>
      </c>
      <c r="J256" s="1175">
        <v>1.4704980000000001</v>
      </c>
      <c r="K256" s="1396">
        <v>2.5587409999999999</v>
      </c>
      <c r="L256" s="1175">
        <v>1.7000869999999999</v>
      </c>
      <c r="M256" s="1175">
        <v>1.6350290000000001</v>
      </c>
      <c r="N256" s="1175">
        <v>2.6791269999999998</v>
      </c>
      <c r="O256" s="1395">
        <v>9.8399999999999998E-3</v>
      </c>
      <c r="P256" s="1175">
        <v>6.143E-3</v>
      </c>
      <c r="Q256" s="1396">
        <v>1.7561E-2</v>
      </c>
      <c r="R256" s="1176">
        <v>2E-3</v>
      </c>
      <c r="S256" s="1177">
        <v>2E-3</v>
      </c>
      <c r="T256" s="1177">
        <v>2E-3</v>
      </c>
      <c r="U256" s="1176">
        <v>0</v>
      </c>
      <c r="V256" s="1177">
        <v>0</v>
      </c>
      <c r="W256" s="1391">
        <v>0</v>
      </c>
      <c r="X256" s="1178">
        <v>1.9680000000000001E-3</v>
      </c>
      <c r="Y256" s="1178">
        <v>1.2290000000000001E-3</v>
      </c>
      <c r="Z256" s="1178">
        <v>3.5119999999999999E-3</v>
      </c>
      <c r="AA256" s="1260">
        <v>282.57973600000003</v>
      </c>
      <c r="AB256" s="1261">
        <v>168.60864599999999</v>
      </c>
      <c r="AC256" s="1262">
        <v>138.34123299999999</v>
      </c>
    </row>
    <row r="257" spans="1:29" s="1142" customFormat="1" ht="15" customHeight="1" x14ac:dyDescent="0.2">
      <c r="A257" s="1186" t="s">
        <v>753</v>
      </c>
      <c r="B257" s="1186" t="s">
        <v>214</v>
      </c>
      <c r="C257" s="1187" t="s">
        <v>17</v>
      </c>
      <c r="D257" s="1187" t="s">
        <v>1661</v>
      </c>
      <c r="E257" s="1188">
        <v>1988</v>
      </c>
      <c r="F257" s="1175">
        <v>3.882914</v>
      </c>
      <c r="G257" s="1175">
        <v>1.5424800000000001</v>
      </c>
      <c r="H257" s="1175">
        <v>1.071345</v>
      </c>
      <c r="I257" s="1395">
        <v>1.290807</v>
      </c>
      <c r="J257" s="1175">
        <v>0.884355</v>
      </c>
      <c r="K257" s="1396">
        <v>1.9071359999999999</v>
      </c>
      <c r="L257" s="1175">
        <v>1.1019080000000001</v>
      </c>
      <c r="M257" s="1175">
        <v>1.0283199999999999</v>
      </c>
      <c r="N257" s="1175">
        <v>1.9867680000000001</v>
      </c>
      <c r="O257" s="1395">
        <v>1.5959999999999998E-2</v>
      </c>
      <c r="P257" s="1175">
        <v>9.6570000000000007E-3</v>
      </c>
      <c r="Q257" s="1396">
        <v>3.0002000000000001E-2</v>
      </c>
      <c r="R257" s="1176">
        <v>2E-3</v>
      </c>
      <c r="S257" s="1177">
        <v>2E-3</v>
      </c>
      <c r="T257" s="1177">
        <v>2E-3</v>
      </c>
      <c r="U257" s="1176">
        <v>0</v>
      </c>
      <c r="V257" s="1177">
        <v>0</v>
      </c>
      <c r="W257" s="1391">
        <v>0</v>
      </c>
      <c r="X257" s="1178">
        <v>3.192E-3</v>
      </c>
      <c r="Y257" s="1178">
        <v>1.931E-3</v>
      </c>
      <c r="Z257" s="1178">
        <v>6.0000000000000001E-3</v>
      </c>
      <c r="AA257" s="1260">
        <v>282.57973600000003</v>
      </c>
      <c r="AB257" s="1261">
        <v>168.60864599999999</v>
      </c>
      <c r="AC257" s="1262">
        <v>138.34123299999999</v>
      </c>
    </row>
    <row r="258" spans="1:29" s="1142" customFormat="1" ht="15" customHeight="1" x14ac:dyDescent="0.2">
      <c r="A258" s="1186" t="s">
        <v>765</v>
      </c>
      <c r="B258" s="1186" t="s">
        <v>214</v>
      </c>
      <c r="C258" s="1187" t="s">
        <v>17</v>
      </c>
      <c r="D258" s="1187" t="s">
        <v>1677</v>
      </c>
      <c r="E258" s="1188">
        <v>1988</v>
      </c>
      <c r="F258" s="1175">
        <v>4.4076320000000004</v>
      </c>
      <c r="G258" s="1175">
        <v>1.7481450000000001</v>
      </c>
      <c r="H258" s="1175">
        <v>1.17848</v>
      </c>
      <c r="I258" s="1395">
        <v>1.6266259999999999</v>
      </c>
      <c r="J258" s="1175">
        <v>1.100303</v>
      </c>
      <c r="K258" s="1396">
        <v>2.1614209999999998</v>
      </c>
      <c r="L258" s="1175">
        <v>1.32229</v>
      </c>
      <c r="M258" s="1175">
        <v>1.254551</v>
      </c>
      <c r="N258" s="1175">
        <v>2.2376230000000001</v>
      </c>
      <c r="O258" s="1395">
        <v>1.3679999999999999E-2</v>
      </c>
      <c r="P258" s="1175">
        <v>8.3479999999999995E-3</v>
      </c>
      <c r="Q258" s="1396">
        <v>6.6340000000000001E-3</v>
      </c>
      <c r="R258" s="1176">
        <v>2E-3</v>
      </c>
      <c r="S258" s="1177">
        <v>2E-3</v>
      </c>
      <c r="T258" s="1177">
        <v>2E-3</v>
      </c>
      <c r="U258" s="1176">
        <v>0</v>
      </c>
      <c r="V258" s="1177">
        <v>0</v>
      </c>
      <c r="W258" s="1391">
        <v>0</v>
      </c>
      <c r="X258" s="1178">
        <v>2.7360000000000002E-3</v>
      </c>
      <c r="Y258" s="1178">
        <v>1.67E-3</v>
      </c>
      <c r="Z258" s="1178">
        <v>1.3270000000000001E-3</v>
      </c>
      <c r="AA258" s="1260">
        <v>282.57973600000003</v>
      </c>
      <c r="AB258" s="1261">
        <v>168.60864599999999</v>
      </c>
      <c r="AC258" s="1262">
        <v>138.34123299999999</v>
      </c>
    </row>
    <row r="259" spans="1:29" s="1142" customFormat="1" ht="15" customHeight="1" x14ac:dyDescent="0.2">
      <c r="A259" s="1186" t="s">
        <v>777</v>
      </c>
      <c r="B259" s="1186" t="s">
        <v>214</v>
      </c>
      <c r="C259" s="1187" t="s">
        <v>17</v>
      </c>
      <c r="D259" s="1187" t="s">
        <v>1662</v>
      </c>
      <c r="E259" s="1188">
        <v>1988</v>
      </c>
      <c r="F259" s="1175">
        <v>5.1422379999999999</v>
      </c>
      <c r="G259" s="1175">
        <v>2.0566409999999999</v>
      </c>
      <c r="H259" s="1175">
        <v>1.285615</v>
      </c>
      <c r="I259" s="1395">
        <v>2.1933220000000002</v>
      </c>
      <c r="J259" s="1175">
        <v>1.4704980000000001</v>
      </c>
      <c r="K259" s="1396">
        <v>2.5587409999999999</v>
      </c>
      <c r="L259" s="1175">
        <v>1.7000869999999999</v>
      </c>
      <c r="M259" s="1175">
        <v>1.6350290000000001</v>
      </c>
      <c r="N259" s="1175">
        <v>2.6791269999999998</v>
      </c>
      <c r="O259" s="1395">
        <v>9.8399999999999998E-3</v>
      </c>
      <c r="P259" s="1175">
        <v>6.143E-3</v>
      </c>
      <c r="Q259" s="1396">
        <v>1.7561E-2</v>
      </c>
      <c r="R259" s="1176">
        <v>2E-3</v>
      </c>
      <c r="S259" s="1177">
        <v>2E-3</v>
      </c>
      <c r="T259" s="1177">
        <v>2E-3</v>
      </c>
      <c r="U259" s="1176">
        <v>0</v>
      </c>
      <c r="V259" s="1177">
        <v>0</v>
      </c>
      <c r="W259" s="1391">
        <v>0</v>
      </c>
      <c r="X259" s="1178">
        <v>1.9680000000000001E-3</v>
      </c>
      <c r="Y259" s="1178">
        <v>1.2290000000000001E-3</v>
      </c>
      <c r="Z259" s="1178">
        <v>3.5119999999999999E-3</v>
      </c>
      <c r="AA259" s="1260">
        <v>282.57973600000003</v>
      </c>
      <c r="AB259" s="1261">
        <v>168.60864599999999</v>
      </c>
      <c r="AC259" s="1262">
        <v>138.34123299999999</v>
      </c>
    </row>
    <row r="260" spans="1:29" s="1142" customFormat="1" ht="15" customHeight="1" x14ac:dyDescent="0.2">
      <c r="A260" s="1186" t="s">
        <v>754</v>
      </c>
      <c r="B260" s="1186" t="s">
        <v>214</v>
      </c>
      <c r="C260" s="1187" t="s">
        <v>17</v>
      </c>
      <c r="D260" s="1187" t="s">
        <v>1661</v>
      </c>
      <c r="E260" s="1188">
        <v>1989</v>
      </c>
      <c r="F260" s="1175">
        <v>3.882914</v>
      </c>
      <c r="G260" s="1175">
        <v>1.5424800000000001</v>
      </c>
      <c r="H260" s="1175">
        <v>1.071345</v>
      </c>
      <c r="I260" s="1395">
        <v>1.290807</v>
      </c>
      <c r="J260" s="1175">
        <v>0.884355</v>
      </c>
      <c r="K260" s="1396">
        <v>1.9071359999999999</v>
      </c>
      <c r="L260" s="1175">
        <v>1.1019080000000001</v>
      </c>
      <c r="M260" s="1175">
        <v>1.0283199999999999</v>
      </c>
      <c r="N260" s="1175">
        <v>1.9867680000000001</v>
      </c>
      <c r="O260" s="1395">
        <v>1.5959999999999998E-2</v>
      </c>
      <c r="P260" s="1175">
        <v>9.6570000000000007E-3</v>
      </c>
      <c r="Q260" s="1396">
        <v>3.0002000000000001E-2</v>
      </c>
      <c r="R260" s="1176">
        <v>2E-3</v>
      </c>
      <c r="S260" s="1177">
        <v>2E-3</v>
      </c>
      <c r="T260" s="1177">
        <v>2E-3</v>
      </c>
      <c r="U260" s="1176">
        <v>0</v>
      </c>
      <c r="V260" s="1177">
        <v>0</v>
      </c>
      <c r="W260" s="1391">
        <v>0</v>
      </c>
      <c r="X260" s="1178">
        <v>3.192E-3</v>
      </c>
      <c r="Y260" s="1178">
        <v>1.931E-3</v>
      </c>
      <c r="Z260" s="1178">
        <v>6.0000000000000001E-3</v>
      </c>
      <c r="AA260" s="1260">
        <v>282.57973600000003</v>
      </c>
      <c r="AB260" s="1261">
        <v>168.60864599999999</v>
      </c>
      <c r="AC260" s="1262">
        <v>138.34123299999999</v>
      </c>
    </row>
    <row r="261" spans="1:29" s="1142" customFormat="1" ht="15" customHeight="1" x14ac:dyDescent="0.2">
      <c r="A261" s="1186" t="s">
        <v>766</v>
      </c>
      <c r="B261" s="1186" t="s">
        <v>214</v>
      </c>
      <c r="C261" s="1187" t="s">
        <v>17</v>
      </c>
      <c r="D261" s="1187" t="s">
        <v>1677</v>
      </c>
      <c r="E261" s="1188">
        <v>1989</v>
      </c>
      <c r="F261" s="1175">
        <v>4.4076320000000004</v>
      </c>
      <c r="G261" s="1175">
        <v>1.7481450000000001</v>
      </c>
      <c r="H261" s="1175">
        <v>1.17848</v>
      </c>
      <c r="I261" s="1395">
        <v>1.6266259999999999</v>
      </c>
      <c r="J261" s="1175">
        <v>1.100303</v>
      </c>
      <c r="K261" s="1396">
        <v>2.1614209999999998</v>
      </c>
      <c r="L261" s="1175">
        <v>1.32229</v>
      </c>
      <c r="M261" s="1175">
        <v>1.254551</v>
      </c>
      <c r="N261" s="1175">
        <v>2.2376230000000001</v>
      </c>
      <c r="O261" s="1395">
        <v>1.3679999999999999E-2</v>
      </c>
      <c r="P261" s="1175">
        <v>8.3479999999999995E-3</v>
      </c>
      <c r="Q261" s="1396">
        <v>6.6340000000000001E-3</v>
      </c>
      <c r="R261" s="1176">
        <v>2E-3</v>
      </c>
      <c r="S261" s="1177">
        <v>2E-3</v>
      </c>
      <c r="T261" s="1177">
        <v>2E-3</v>
      </c>
      <c r="U261" s="1176">
        <v>0</v>
      </c>
      <c r="V261" s="1177">
        <v>0</v>
      </c>
      <c r="W261" s="1391">
        <v>0</v>
      </c>
      <c r="X261" s="1178">
        <v>2.7360000000000002E-3</v>
      </c>
      <c r="Y261" s="1178">
        <v>1.67E-3</v>
      </c>
      <c r="Z261" s="1178">
        <v>1.3270000000000001E-3</v>
      </c>
      <c r="AA261" s="1260">
        <v>282.57973600000003</v>
      </c>
      <c r="AB261" s="1261">
        <v>168.60864599999999</v>
      </c>
      <c r="AC261" s="1262">
        <v>138.34123299999999</v>
      </c>
    </row>
    <row r="262" spans="1:29" s="1142" customFormat="1" ht="15" customHeight="1" x14ac:dyDescent="0.2">
      <c r="A262" s="1186" t="s">
        <v>778</v>
      </c>
      <c r="B262" s="1186" t="s">
        <v>214</v>
      </c>
      <c r="C262" s="1187" t="s">
        <v>17</v>
      </c>
      <c r="D262" s="1187" t="s">
        <v>1662</v>
      </c>
      <c r="E262" s="1188">
        <v>1989</v>
      </c>
      <c r="F262" s="1175">
        <v>5.1422379999999999</v>
      </c>
      <c r="G262" s="1175">
        <v>2.0566409999999999</v>
      </c>
      <c r="H262" s="1175">
        <v>1.285615</v>
      </c>
      <c r="I262" s="1395">
        <v>2.1933220000000002</v>
      </c>
      <c r="J262" s="1175">
        <v>1.4704980000000001</v>
      </c>
      <c r="K262" s="1396">
        <v>2.5587409999999999</v>
      </c>
      <c r="L262" s="1175">
        <v>1.7000869999999999</v>
      </c>
      <c r="M262" s="1175">
        <v>1.6350290000000001</v>
      </c>
      <c r="N262" s="1175">
        <v>2.6791269999999998</v>
      </c>
      <c r="O262" s="1395">
        <v>9.8399999999999998E-3</v>
      </c>
      <c r="P262" s="1175">
        <v>6.143E-3</v>
      </c>
      <c r="Q262" s="1396">
        <v>1.7561E-2</v>
      </c>
      <c r="R262" s="1176">
        <v>2E-3</v>
      </c>
      <c r="S262" s="1177">
        <v>2E-3</v>
      </c>
      <c r="T262" s="1177">
        <v>2E-3</v>
      </c>
      <c r="U262" s="1176">
        <v>0</v>
      </c>
      <c r="V262" s="1177">
        <v>0</v>
      </c>
      <c r="W262" s="1391">
        <v>0</v>
      </c>
      <c r="X262" s="1178">
        <v>1.9680000000000001E-3</v>
      </c>
      <c r="Y262" s="1178">
        <v>1.2290000000000001E-3</v>
      </c>
      <c r="Z262" s="1178">
        <v>3.5119999999999999E-3</v>
      </c>
      <c r="AA262" s="1260">
        <v>282.57973600000003</v>
      </c>
      <c r="AB262" s="1261">
        <v>168.60864599999999</v>
      </c>
      <c r="AC262" s="1262">
        <v>138.34123299999999</v>
      </c>
    </row>
    <row r="263" spans="1:29" s="1142" customFormat="1" ht="15" customHeight="1" x14ac:dyDescent="0.2">
      <c r="A263" s="1186" t="s">
        <v>755</v>
      </c>
      <c r="B263" s="1186" t="s">
        <v>214</v>
      </c>
      <c r="C263" s="1187" t="s">
        <v>17</v>
      </c>
      <c r="D263" s="1187" t="s">
        <v>1661</v>
      </c>
      <c r="E263" s="1188">
        <v>1990</v>
      </c>
      <c r="F263" s="1175">
        <v>3.882914</v>
      </c>
      <c r="G263" s="1175">
        <v>1.5424800000000001</v>
      </c>
      <c r="H263" s="1175">
        <v>1.071345</v>
      </c>
      <c r="I263" s="1395">
        <v>1.290807</v>
      </c>
      <c r="J263" s="1175">
        <v>0.884355</v>
      </c>
      <c r="K263" s="1396">
        <v>1.9071359999999999</v>
      </c>
      <c r="L263" s="1175">
        <v>1.1019080000000001</v>
      </c>
      <c r="M263" s="1175">
        <v>1.0283199999999999</v>
      </c>
      <c r="N263" s="1175">
        <v>1.9867680000000001</v>
      </c>
      <c r="O263" s="1395">
        <v>1.5959999999999998E-2</v>
      </c>
      <c r="P263" s="1175">
        <v>9.6570000000000007E-3</v>
      </c>
      <c r="Q263" s="1396">
        <v>3.0002000000000001E-2</v>
      </c>
      <c r="R263" s="1176">
        <v>2E-3</v>
      </c>
      <c r="S263" s="1177">
        <v>2E-3</v>
      </c>
      <c r="T263" s="1177">
        <v>2E-3</v>
      </c>
      <c r="U263" s="1176">
        <v>0</v>
      </c>
      <c r="V263" s="1177">
        <v>0</v>
      </c>
      <c r="W263" s="1391">
        <v>0</v>
      </c>
      <c r="X263" s="1178">
        <v>3.192E-3</v>
      </c>
      <c r="Y263" s="1178">
        <v>1.931E-3</v>
      </c>
      <c r="Z263" s="1178">
        <v>6.0000000000000001E-3</v>
      </c>
      <c r="AA263" s="1260">
        <v>282.57973600000003</v>
      </c>
      <c r="AB263" s="1261">
        <v>168.60864599999999</v>
      </c>
      <c r="AC263" s="1262">
        <v>138.34123299999999</v>
      </c>
    </row>
    <row r="264" spans="1:29" s="1142" customFormat="1" ht="15" customHeight="1" x14ac:dyDescent="0.2">
      <c r="A264" s="1186" t="s">
        <v>767</v>
      </c>
      <c r="B264" s="1186" t="s">
        <v>214</v>
      </c>
      <c r="C264" s="1187" t="s">
        <v>17</v>
      </c>
      <c r="D264" s="1187" t="s">
        <v>1677</v>
      </c>
      <c r="E264" s="1188">
        <v>1990</v>
      </c>
      <c r="F264" s="1175">
        <v>4.4076320000000004</v>
      </c>
      <c r="G264" s="1175">
        <v>1.7481450000000001</v>
      </c>
      <c r="H264" s="1175">
        <v>1.17848</v>
      </c>
      <c r="I264" s="1395">
        <v>1.6266259999999999</v>
      </c>
      <c r="J264" s="1175">
        <v>1.100303</v>
      </c>
      <c r="K264" s="1396">
        <v>2.1614209999999998</v>
      </c>
      <c r="L264" s="1175">
        <v>1.32229</v>
      </c>
      <c r="M264" s="1175">
        <v>1.254551</v>
      </c>
      <c r="N264" s="1175">
        <v>2.2376230000000001</v>
      </c>
      <c r="O264" s="1395">
        <v>1.3679999999999999E-2</v>
      </c>
      <c r="P264" s="1175">
        <v>8.3479999999999995E-3</v>
      </c>
      <c r="Q264" s="1396">
        <v>6.6340000000000001E-3</v>
      </c>
      <c r="R264" s="1176">
        <v>2E-3</v>
      </c>
      <c r="S264" s="1177">
        <v>2E-3</v>
      </c>
      <c r="T264" s="1177">
        <v>2E-3</v>
      </c>
      <c r="U264" s="1176">
        <v>0</v>
      </c>
      <c r="V264" s="1177">
        <v>0</v>
      </c>
      <c r="W264" s="1391">
        <v>0</v>
      </c>
      <c r="X264" s="1178">
        <v>2.7360000000000002E-3</v>
      </c>
      <c r="Y264" s="1178">
        <v>1.67E-3</v>
      </c>
      <c r="Z264" s="1178">
        <v>1.3270000000000001E-3</v>
      </c>
      <c r="AA264" s="1260">
        <v>282.57973600000003</v>
      </c>
      <c r="AB264" s="1261">
        <v>168.60864599999999</v>
      </c>
      <c r="AC264" s="1262">
        <v>138.34123299999999</v>
      </c>
    </row>
    <row r="265" spans="1:29" s="1142" customFormat="1" ht="15" customHeight="1" x14ac:dyDescent="0.2">
      <c r="A265" s="1186" t="s">
        <v>779</v>
      </c>
      <c r="B265" s="1186" t="s">
        <v>214</v>
      </c>
      <c r="C265" s="1187" t="s">
        <v>17</v>
      </c>
      <c r="D265" s="1187" t="s">
        <v>1662</v>
      </c>
      <c r="E265" s="1188">
        <v>1990</v>
      </c>
      <c r="F265" s="1175">
        <v>5.1422379999999999</v>
      </c>
      <c r="G265" s="1175">
        <v>2.0566409999999999</v>
      </c>
      <c r="H265" s="1175">
        <v>1.285615</v>
      </c>
      <c r="I265" s="1395">
        <v>2.1933220000000002</v>
      </c>
      <c r="J265" s="1175">
        <v>1.4704980000000001</v>
      </c>
      <c r="K265" s="1396">
        <v>2.5587409999999999</v>
      </c>
      <c r="L265" s="1175">
        <v>1.7000869999999999</v>
      </c>
      <c r="M265" s="1175">
        <v>1.6350290000000001</v>
      </c>
      <c r="N265" s="1175">
        <v>2.6791269999999998</v>
      </c>
      <c r="O265" s="1395">
        <v>9.8399999999999998E-3</v>
      </c>
      <c r="P265" s="1175">
        <v>6.143E-3</v>
      </c>
      <c r="Q265" s="1396">
        <v>1.7561E-2</v>
      </c>
      <c r="R265" s="1176">
        <v>2E-3</v>
      </c>
      <c r="S265" s="1177">
        <v>2E-3</v>
      </c>
      <c r="T265" s="1177">
        <v>2E-3</v>
      </c>
      <c r="U265" s="1176">
        <v>0</v>
      </c>
      <c r="V265" s="1177">
        <v>0</v>
      </c>
      <c r="W265" s="1391">
        <v>0</v>
      </c>
      <c r="X265" s="1178">
        <v>1.9680000000000001E-3</v>
      </c>
      <c r="Y265" s="1178">
        <v>1.2290000000000001E-3</v>
      </c>
      <c r="Z265" s="1178">
        <v>3.5119999999999999E-3</v>
      </c>
      <c r="AA265" s="1260">
        <v>282.57973600000003</v>
      </c>
      <c r="AB265" s="1261">
        <v>168.60864599999999</v>
      </c>
      <c r="AC265" s="1262">
        <v>138.34123299999999</v>
      </c>
    </row>
    <row r="266" spans="1:29" s="1142" customFormat="1" ht="15" customHeight="1" x14ac:dyDescent="0.2">
      <c r="A266" s="1186" t="s">
        <v>756</v>
      </c>
      <c r="B266" s="1186" t="s">
        <v>214</v>
      </c>
      <c r="C266" s="1187" t="s">
        <v>17</v>
      </c>
      <c r="D266" s="1187" t="s">
        <v>1661</v>
      </c>
      <c r="E266" s="1188">
        <v>1991</v>
      </c>
      <c r="F266" s="1175">
        <v>3.882914</v>
      </c>
      <c r="G266" s="1175">
        <v>1.5424800000000001</v>
      </c>
      <c r="H266" s="1175">
        <v>1.071345</v>
      </c>
      <c r="I266" s="1395">
        <v>1.290807</v>
      </c>
      <c r="J266" s="1175">
        <v>0.884355</v>
      </c>
      <c r="K266" s="1396">
        <v>1.9071359999999999</v>
      </c>
      <c r="L266" s="1175">
        <v>1.1019080000000001</v>
      </c>
      <c r="M266" s="1175">
        <v>1.0283199999999999</v>
      </c>
      <c r="N266" s="1175">
        <v>1.9867680000000001</v>
      </c>
      <c r="O266" s="1395">
        <v>1.5959999999999998E-2</v>
      </c>
      <c r="P266" s="1175">
        <v>9.6570000000000007E-3</v>
      </c>
      <c r="Q266" s="1396">
        <v>3.0002000000000001E-2</v>
      </c>
      <c r="R266" s="1176">
        <v>2E-3</v>
      </c>
      <c r="S266" s="1177">
        <v>2E-3</v>
      </c>
      <c r="T266" s="1177">
        <v>2E-3</v>
      </c>
      <c r="U266" s="1176">
        <v>0</v>
      </c>
      <c r="V266" s="1177">
        <v>0</v>
      </c>
      <c r="W266" s="1391">
        <v>0</v>
      </c>
      <c r="X266" s="1178">
        <v>3.192E-3</v>
      </c>
      <c r="Y266" s="1178">
        <v>1.931E-3</v>
      </c>
      <c r="Z266" s="1178">
        <v>6.0000000000000001E-3</v>
      </c>
      <c r="AA266" s="1260">
        <v>282.57973600000003</v>
      </c>
      <c r="AB266" s="1261">
        <v>168.60864599999999</v>
      </c>
      <c r="AC266" s="1262">
        <v>138.34123299999999</v>
      </c>
    </row>
    <row r="267" spans="1:29" s="1142" customFormat="1" ht="15" customHeight="1" x14ac:dyDescent="0.2">
      <c r="A267" s="1186" t="s">
        <v>768</v>
      </c>
      <c r="B267" s="1186" t="s">
        <v>214</v>
      </c>
      <c r="C267" s="1187" t="s">
        <v>17</v>
      </c>
      <c r="D267" s="1187" t="s">
        <v>1677</v>
      </c>
      <c r="E267" s="1188">
        <v>1991</v>
      </c>
      <c r="F267" s="1175">
        <v>4.4076320000000004</v>
      </c>
      <c r="G267" s="1175">
        <v>1.7481450000000001</v>
      </c>
      <c r="H267" s="1175">
        <v>1.17848</v>
      </c>
      <c r="I267" s="1395">
        <v>1.6266259999999999</v>
      </c>
      <c r="J267" s="1175">
        <v>1.100303</v>
      </c>
      <c r="K267" s="1396">
        <v>2.1614209999999998</v>
      </c>
      <c r="L267" s="1175">
        <v>1.32229</v>
      </c>
      <c r="M267" s="1175">
        <v>1.254551</v>
      </c>
      <c r="N267" s="1175">
        <v>2.2376230000000001</v>
      </c>
      <c r="O267" s="1395">
        <v>1.3679999999999999E-2</v>
      </c>
      <c r="P267" s="1175">
        <v>8.3479999999999995E-3</v>
      </c>
      <c r="Q267" s="1396">
        <v>6.6340000000000001E-3</v>
      </c>
      <c r="R267" s="1176">
        <v>2E-3</v>
      </c>
      <c r="S267" s="1177">
        <v>2E-3</v>
      </c>
      <c r="T267" s="1177">
        <v>2E-3</v>
      </c>
      <c r="U267" s="1176">
        <v>0</v>
      </c>
      <c r="V267" s="1177">
        <v>0</v>
      </c>
      <c r="W267" s="1391">
        <v>0</v>
      </c>
      <c r="X267" s="1178">
        <v>2.7360000000000002E-3</v>
      </c>
      <c r="Y267" s="1178">
        <v>1.67E-3</v>
      </c>
      <c r="Z267" s="1178">
        <v>1.3270000000000001E-3</v>
      </c>
      <c r="AA267" s="1260">
        <v>282.57973600000003</v>
      </c>
      <c r="AB267" s="1261">
        <v>168.60864599999999</v>
      </c>
      <c r="AC267" s="1262">
        <v>138.34123299999999</v>
      </c>
    </row>
    <row r="268" spans="1:29" s="1142" customFormat="1" ht="15" customHeight="1" x14ac:dyDescent="0.2">
      <c r="A268" s="1186" t="s">
        <v>780</v>
      </c>
      <c r="B268" s="1186" t="s">
        <v>214</v>
      </c>
      <c r="C268" s="1187" t="s">
        <v>17</v>
      </c>
      <c r="D268" s="1187" t="s">
        <v>1662</v>
      </c>
      <c r="E268" s="1188">
        <v>1991</v>
      </c>
      <c r="F268" s="1175">
        <v>5.1422379999999999</v>
      </c>
      <c r="G268" s="1175">
        <v>2.0566409999999999</v>
      </c>
      <c r="H268" s="1175">
        <v>1.285615</v>
      </c>
      <c r="I268" s="1395">
        <v>2.1933220000000002</v>
      </c>
      <c r="J268" s="1175">
        <v>1.4704980000000001</v>
      </c>
      <c r="K268" s="1396">
        <v>2.5587409999999999</v>
      </c>
      <c r="L268" s="1175">
        <v>1.7000869999999999</v>
      </c>
      <c r="M268" s="1175">
        <v>1.6350290000000001</v>
      </c>
      <c r="N268" s="1175">
        <v>2.6791269999999998</v>
      </c>
      <c r="O268" s="1395">
        <v>9.8399999999999998E-3</v>
      </c>
      <c r="P268" s="1175">
        <v>6.143E-3</v>
      </c>
      <c r="Q268" s="1396">
        <v>1.7561E-2</v>
      </c>
      <c r="R268" s="1176">
        <v>2E-3</v>
      </c>
      <c r="S268" s="1177">
        <v>2E-3</v>
      </c>
      <c r="T268" s="1177">
        <v>2E-3</v>
      </c>
      <c r="U268" s="1176">
        <v>0</v>
      </c>
      <c r="V268" s="1177">
        <v>0</v>
      </c>
      <c r="W268" s="1391">
        <v>0</v>
      </c>
      <c r="X268" s="1178">
        <v>1.9680000000000001E-3</v>
      </c>
      <c r="Y268" s="1178">
        <v>1.2290000000000001E-3</v>
      </c>
      <c r="Z268" s="1178">
        <v>3.5119999999999999E-3</v>
      </c>
      <c r="AA268" s="1260">
        <v>282.57973600000003</v>
      </c>
      <c r="AB268" s="1261">
        <v>168.60864599999999</v>
      </c>
      <c r="AC268" s="1262">
        <v>138.34123299999999</v>
      </c>
    </row>
    <row r="269" spans="1:29" s="1142" customFormat="1" ht="15" customHeight="1" x14ac:dyDescent="0.2">
      <c r="A269" s="1186" t="s">
        <v>757</v>
      </c>
      <c r="B269" s="1186" t="s">
        <v>214</v>
      </c>
      <c r="C269" s="1187" t="s">
        <v>17</v>
      </c>
      <c r="D269" s="1187" t="s">
        <v>1661</v>
      </c>
      <c r="E269" s="1188">
        <v>1992</v>
      </c>
      <c r="F269" s="1175">
        <v>3.882914</v>
      </c>
      <c r="G269" s="1175">
        <v>1.5424800000000001</v>
      </c>
      <c r="H269" s="1175">
        <v>1.071345</v>
      </c>
      <c r="I269" s="1395">
        <v>1.290807</v>
      </c>
      <c r="J269" s="1175">
        <v>0.884355</v>
      </c>
      <c r="K269" s="1396">
        <v>1.9071359999999999</v>
      </c>
      <c r="L269" s="1175">
        <v>1.1019080000000001</v>
      </c>
      <c r="M269" s="1175">
        <v>1.0283199999999999</v>
      </c>
      <c r="N269" s="1175">
        <v>1.9867680000000001</v>
      </c>
      <c r="O269" s="1395">
        <v>1.5959999999999998E-2</v>
      </c>
      <c r="P269" s="1175">
        <v>9.6570000000000007E-3</v>
      </c>
      <c r="Q269" s="1396">
        <v>3.0002000000000001E-2</v>
      </c>
      <c r="R269" s="1176">
        <v>2E-3</v>
      </c>
      <c r="S269" s="1177">
        <v>2E-3</v>
      </c>
      <c r="T269" s="1177">
        <v>2E-3</v>
      </c>
      <c r="U269" s="1176">
        <v>0</v>
      </c>
      <c r="V269" s="1177">
        <v>0</v>
      </c>
      <c r="W269" s="1391">
        <v>0</v>
      </c>
      <c r="X269" s="1178">
        <v>3.192E-3</v>
      </c>
      <c r="Y269" s="1178">
        <v>1.931E-3</v>
      </c>
      <c r="Z269" s="1178">
        <v>6.0000000000000001E-3</v>
      </c>
      <c r="AA269" s="1260">
        <v>282.57973600000003</v>
      </c>
      <c r="AB269" s="1261">
        <v>168.60864599999999</v>
      </c>
      <c r="AC269" s="1262">
        <v>138.34123299999999</v>
      </c>
    </row>
    <row r="270" spans="1:29" s="1142" customFormat="1" ht="15" customHeight="1" x14ac:dyDescent="0.2">
      <c r="A270" s="1186" t="s">
        <v>769</v>
      </c>
      <c r="B270" s="1186" t="s">
        <v>214</v>
      </c>
      <c r="C270" s="1187" t="s">
        <v>17</v>
      </c>
      <c r="D270" s="1187" t="s">
        <v>1677</v>
      </c>
      <c r="E270" s="1188">
        <v>1992</v>
      </c>
      <c r="F270" s="1175">
        <v>4.4076320000000004</v>
      </c>
      <c r="G270" s="1175">
        <v>1.7481450000000001</v>
      </c>
      <c r="H270" s="1175">
        <v>1.17848</v>
      </c>
      <c r="I270" s="1395">
        <v>1.6266259999999999</v>
      </c>
      <c r="J270" s="1175">
        <v>1.100303</v>
      </c>
      <c r="K270" s="1396">
        <v>2.1614209999999998</v>
      </c>
      <c r="L270" s="1175">
        <v>1.32229</v>
      </c>
      <c r="M270" s="1175">
        <v>1.254551</v>
      </c>
      <c r="N270" s="1175">
        <v>2.2376230000000001</v>
      </c>
      <c r="O270" s="1395">
        <v>1.3679999999999999E-2</v>
      </c>
      <c r="P270" s="1175">
        <v>8.3479999999999995E-3</v>
      </c>
      <c r="Q270" s="1396">
        <v>6.6340000000000001E-3</v>
      </c>
      <c r="R270" s="1176">
        <v>2E-3</v>
      </c>
      <c r="S270" s="1177">
        <v>2E-3</v>
      </c>
      <c r="T270" s="1177">
        <v>2E-3</v>
      </c>
      <c r="U270" s="1176">
        <v>0</v>
      </c>
      <c r="V270" s="1177">
        <v>0</v>
      </c>
      <c r="W270" s="1391">
        <v>0</v>
      </c>
      <c r="X270" s="1178">
        <v>2.7360000000000002E-3</v>
      </c>
      <c r="Y270" s="1178">
        <v>1.67E-3</v>
      </c>
      <c r="Z270" s="1178">
        <v>1.3270000000000001E-3</v>
      </c>
      <c r="AA270" s="1260">
        <v>282.57973600000003</v>
      </c>
      <c r="AB270" s="1261">
        <v>168.60864599999999</v>
      </c>
      <c r="AC270" s="1262">
        <v>138.34123299999999</v>
      </c>
    </row>
    <row r="271" spans="1:29" s="1142" customFormat="1" ht="15" customHeight="1" x14ac:dyDescent="0.2">
      <c r="A271" s="1186" t="s">
        <v>781</v>
      </c>
      <c r="B271" s="1186" t="s">
        <v>214</v>
      </c>
      <c r="C271" s="1187" t="s">
        <v>17</v>
      </c>
      <c r="D271" s="1187" t="s">
        <v>1662</v>
      </c>
      <c r="E271" s="1188">
        <v>1992</v>
      </c>
      <c r="F271" s="1175">
        <v>5.1422379999999999</v>
      </c>
      <c r="G271" s="1175">
        <v>2.0566409999999999</v>
      </c>
      <c r="H271" s="1175">
        <v>1.285615</v>
      </c>
      <c r="I271" s="1395">
        <v>2.1933220000000002</v>
      </c>
      <c r="J271" s="1175">
        <v>1.4704980000000001</v>
      </c>
      <c r="K271" s="1396">
        <v>2.5587409999999999</v>
      </c>
      <c r="L271" s="1175">
        <v>1.7000869999999999</v>
      </c>
      <c r="M271" s="1175">
        <v>1.6350290000000001</v>
      </c>
      <c r="N271" s="1175">
        <v>2.6791269999999998</v>
      </c>
      <c r="O271" s="1395">
        <v>9.8399999999999998E-3</v>
      </c>
      <c r="P271" s="1175">
        <v>6.143E-3</v>
      </c>
      <c r="Q271" s="1396">
        <v>1.7561E-2</v>
      </c>
      <c r="R271" s="1176">
        <v>2E-3</v>
      </c>
      <c r="S271" s="1177">
        <v>2E-3</v>
      </c>
      <c r="T271" s="1177">
        <v>2E-3</v>
      </c>
      <c r="U271" s="1176">
        <v>0</v>
      </c>
      <c r="V271" s="1177">
        <v>0</v>
      </c>
      <c r="W271" s="1391">
        <v>0</v>
      </c>
      <c r="X271" s="1178">
        <v>1.9680000000000001E-3</v>
      </c>
      <c r="Y271" s="1178">
        <v>1.2290000000000001E-3</v>
      </c>
      <c r="Z271" s="1178">
        <v>3.5119999999999999E-3</v>
      </c>
      <c r="AA271" s="1260">
        <v>282.57973600000003</v>
      </c>
      <c r="AB271" s="1261">
        <v>168.60864599999999</v>
      </c>
      <c r="AC271" s="1262">
        <v>138.34123299999999</v>
      </c>
    </row>
    <row r="272" spans="1:29" s="1142" customFormat="1" ht="15" customHeight="1" x14ac:dyDescent="0.2">
      <c r="A272" s="1186" t="s">
        <v>783</v>
      </c>
      <c r="B272" s="1186" t="s">
        <v>214</v>
      </c>
      <c r="C272" s="1187" t="s">
        <v>17</v>
      </c>
      <c r="D272" s="1187" t="s">
        <v>672</v>
      </c>
      <c r="E272" s="1188" t="s">
        <v>673</v>
      </c>
      <c r="F272" s="1175">
        <v>13.911720000000001</v>
      </c>
      <c r="G272" s="1175">
        <v>5.6333299999999999</v>
      </c>
      <c r="H272" s="1175">
        <v>1.2746029999999999</v>
      </c>
      <c r="I272" s="1395">
        <v>0.92702399999999996</v>
      </c>
      <c r="J272" s="1175">
        <v>0.42837700000000001</v>
      </c>
      <c r="K272" s="1396">
        <v>0.111584</v>
      </c>
      <c r="L272" s="1175">
        <v>0.90965799999999997</v>
      </c>
      <c r="M272" s="1175">
        <v>0.72734399999999999</v>
      </c>
      <c r="N272" s="1175">
        <v>0.57653100000000002</v>
      </c>
      <c r="O272" s="1395">
        <v>8.8999999999999999E-3</v>
      </c>
      <c r="P272" s="1175">
        <v>5.13E-3</v>
      </c>
      <c r="Q272" s="1396">
        <v>4.9959999999999996E-3</v>
      </c>
      <c r="R272" s="1176">
        <v>7.0000000000000007E-2</v>
      </c>
      <c r="S272" s="1177">
        <v>0.13223099999999999</v>
      </c>
      <c r="T272" s="1177">
        <v>7.3914999999999995E-2</v>
      </c>
      <c r="U272" s="1176">
        <v>2.6700000000000002E-2</v>
      </c>
      <c r="V272" s="1177">
        <v>1.2999999999999999E-2</v>
      </c>
      <c r="W272" s="1391">
        <v>8.0000000000000002E-3</v>
      </c>
      <c r="X272" s="1178">
        <v>2.225E-3</v>
      </c>
      <c r="Y272" s="1178">
        <v>1.2830000000000001E-3</v>
      </c>
      <c r="Z272" s="1178">
        <v>1.2489999999999999E-3</v>
      </c>
      <c r="AA272" s="1260">
        <v>247.50270499999999</v>
      </c>
      <c r="AB272" s="1261">
        <v>173.869924</v>
      </c>
      <c r="AC272" s="1262">
        <v>149.83892</v>
      </c>
    </row>
    <row r="273" spans="1:29" s="1142" customFormat="1" ht="15" customHeight="1" x14ac:dyDescent="0.2">
      <c r="A273" s="1186" t="s">
        <v>784</v>
      </c>
      <c r="B273" s="1186" t="s">
        <v>214</v>
      </c>
      <c r="C273" s="1187" t="s">
        <v>17</v>
      </c>
      <c r="D273" s="1187" t="s">
        <v>675</v>
      </c>
      <c r="E273" s="1188" t="s">
        <v>676</v>
      </c>
      <c r="F273" s="1175">
        <v>7.1977140000000004</v>
      </c>
      <c r="G273" s="1175">
        <v>3.1326290000000001</v>
      </c>
      <c r="H273" s="1175">
        <v>1.4036390000000001</v>
      </c>
      <c r="I273" s="1395">
        <v>0.46447100000000002</v>
      </c>
      <c r="J273" s="1175">
        <v>0.22001899999999999</v>
      </c>
      <c r="K273" s="1396">
        <v>2.5855E-2</v>
      </c>
      <c r="L273" s="1175">
        <v>1.2253069999999999</v>
      </c>
      <c r="M273" s="1175">
        <v>0.33447100000000002</v>
      </c>
      <c r="N273" s="1175">
        <v>0.43457499999999999</v>
      </c>
      <c r="O273" s="1395">
        <v>8.8999999999999999E-3</v>
      </c>
      <c r="P273" s="1175">
        <v>5.13E-3</v>
      </c>
      <c r="Q273" s="1396">
        <v>4.9959999999999996E-3</v>
      </c>
      <c r="R273" s="1176">
        <v>8.4692000000000003E-2</v>
      </c>
      <c r="S273" s="1177">
        <v>0.149173</v>
      </c>
      <c r="T273" s="1177">
        <v>8.3959000000000006E-2</v>
      </c>
      <c r="U273" s="1176">
        <v>1.6449999999999999E-2</v>
      </c>
      <c r="V273" s="1177">
        <v>3.0000000000000001E-3</v>
      </c>
      <c r="W273" s="1391">
        <v>2E-3</v>
      </c>
      <c r="X273" s="1178">
        <v>2.225E-3</v>
      </c>
      <c r="Y273" s="1178">
        <v>1.2830000000000001E-3</v>
      </c>
      <c r="Z273" s="1178">
        <v>1.2489999999999999E-3</v>
      </c>
      <c r="AA273" s="1260">
        <v>237.722779</v>
      </c>
      <c r="AB273" s="1261">
        <v>131.35297700000001</v>
      </c>
      <c r="AC273" s="1262">
        <v>187.25429</v>
      </c>
    </row>
    <row r="274" spans="1:29" s="1142" customFormat="1" ht="15" customHeight="1" x14ac:dyDescent="0.2">
      <c r="A274" s="1186" t="s">
        <v>785</v>
      </c>
      <c r="B274" s="1186" t="s">
        <v>214</v>
      </c>
      <c r="C274" s="1187" t="s">
        <v>17</v>
      </c>
      <c r="D274" s="1187" t="s">
        <v>678</v>
      </c>
      <c r="E274" s="1188" t="s">
        <v>679</v>
      </c>
      <c r="F274" s="1175">
        <v>4.6181760000000001</v>
      </c>
      <c r="G274" s="1175">
        <v>2.664828</v>
      </c>
      <c r="H274" s="1175">
        <v>1.3232600000000001</v>
      </c>
      <c r="I274" s="1395">
        <v>0.369477</v>
      </c>
      <c r="J274" s="1175">
        <v>0.17116899999999999</v>
      </c>
      <c r="K274" s="1396">
        <v>1.6381E-2</v>
      </c>
      <c r="L274" s="1175">
        <v>0.41217999999999999</v>
      </c>
      <c r="M274" s="1175">
        <v>0.204875</v>
      </c>
      <c r="N274" s="1175">
        <v>0.166688</v>
      </c>
      <c r="O274" s="1395">
        <v>5.4000000000000003E-3</v>
      </c>
      <c r="P274" s="1175">
        <v>1.6299999999999999E-3</v>
      </c>
      <c r="Q274" s="1396">
        <v>4.9959999999999996E-3</v>
      </c>
      <c r="R274" s="1176">
        <v>5.8467999999999999E-2</v>
      </c>
      <c r="S274" s="1177">
        <v>2.9541000000000001E-2</v>
      </c>
      <c r="T274" s="1177">
        <v>6.5016000000000004E-2</v>
      </c>
      <c r="U274" s="1176">
        <v>6.3499999999999997E-3</v>
      </c>
      <c r="V274" s="1177">
        <v>2E-3</v>
      </c>
      <c r="W274" s="1391">
        <v>1E-3</v>
      </c>
      <c r="X274" s="1178">
        <v>8.0999999999999996E-4</v>
      </c>
      <c r="Y274" s="1178">
        <v>2.4399999999999999E-4</v>
      </c>
      <c r="Z274" s="1178">
        <v>7.4899999999999999E-4</v>
      </c>
      <c r="AA274" s="1260">
        <v>231.82402300000001</v>
      </c>
      <c r="AB274" s="1261">
        <v>130.643766</v>
      </c>
      <c r="AC274" s="1262">
        <v>185.51350500000001</v>
      </c>
    </row>
    <row r="275" spans="1:29" s="1142" customFormat="1" ht="15" customHeight="1" x14ac:dyDescent="0.2">
      <c r="A275" s="1186" t="s">
        <v>786</v>
      </c>
      <c r="B275" s="1186" t="s">
        <v>214</v>
      </c>
      <c r="C275" s="1187" t="s">
        <v>17</v>
      </c>
      <c r="D275" s="1187" t="s">
        <v>681</v>
      </c>
      <c r="E275" s="1188" t="s">
        <v>682</v>
      </c>
      <c r="F275" s="1175">
        <v>2.6435379999999999</v>
      </c>
      <c r="G275" s="1175">
        <v>1.474934</v>
      </c>
      <c r="H275" s="1175">
        <v>1.3712230000000001</v>
      </c>
      <c r="I275" s="1395">
        <v>0.31522800000000001</v>
      </c>
      <c r="J275" s="1175">
        <v>0.16037799999999999</v>
      </c>
      <c r="K275" s="1396">
        <v>2.6804000000000001E-2</v>
      </c>
      <c r="L275" s="1175">
        <v>0.180585</v>
      </c>
      <c r="M275" s="1175">
        <v>8.9313000000000003E-2</v>
      </c>
      <c r="N275" s="1175">
        <v>0.102491</v>
      </c>
      <c r="O275" s="1395">
        <v>4.4409999999999996E-3</v>
      </c>
      <c r="P275" s="1175">
        <v>2.2079999999999999E-3</v>
      </c>
      <c r="Q275" s="1396">
        <v>4.9959999999999996E-3</v>
      </c>
      <c r="R275" s="1176">
        <v>3.7733999999999997E-2</v>
      </c>
      <c r="S275" s="1177">
        <v>2.9496999999999999E-2</v>
      </c>
      <c r="T275" s="1177">
        <v>6.4920000000000005E-2</v>
      </c>
      <c r="U275" s="1176">
        <v>6.3499999999999997E-3</v>
      </c>
      <c r="V275" s="1177">
        <v>2E-3</v>
      </c>
      <c r="W275" s="1391">
        <v>1E-3</v>
      </c>
      <c r="X275" s="1178">
        <v>6.6600000000000003E-4</v>
      </c>
      <c r="Y275" s="1178">
        <v>3.3100000000000002E-4</v>
      </c>
      <c r="Z275" s="1178">
        <v>7.4899999999999999E-4</v>
      </c>
      <c r="AA275" s="1260">
        <v>218.67486600000001</v>
      </c>
      <c r="AB275" s="1261">
        <v>115.1122</v>
      </c>
      <c r="AC275" s="1262">
        <v>185.684935</v>
      </c>
    </row>
    <row r="276" spans="1:29" s="1142" customFormat="1" ht="15" customHeight="1" x14ac:dyDescent="0.2">
      <c r="A276" s="1186" t="s">
        <v>787</v>
      </c>
      <c r="B276" s="1186" t="s">
        <v>214</v>
      </c>
      <c r="C276" s="1187" t="s">
        <v>17</v>
      </c>
      <c r="D276" s="1187" t="s">
        <v>684</v>
      </c>
      <c r="E276" s="1188" t="s">
        <v>685</v>
      </c>
      <c r="F276" s="1175">
        <v>2.11483</v>
      </c>
      <c r="G276" s="1175">
        <v>1.1799470000000001</v>
      </c>
      <c r="H276" s="1175">
        <v>1.0969789999999999</v>
      </c>
      <c r="I276" s="1395">
        <v>0.25218200000000002</v>
      </c>
      <c r="J276" s="1175">
        <v>0.128302</v>
      </c>
      <c r="K276" s="1396">
        <v>2.1443E-2</v>
      </c>
      <c r="L276" s="1175">
        <v>0.14446800000000001</v>
      </c>
      <c r="M276" s="1175">
        <v>7.1451000000000001E-2</v>
      </c>
      <c r="N276" s="1175">
        <v>8.1991999999999995E-2</v>
      </c>
      <c r="O276" s="1395">
        <v>3.5769999999999999E-3</v>
      </c>
      <c r="P276" s="1175">
        <v>1.781E-3</v>
      </c>
      <c r="Q276" s="1396">
        <v>4.9959999999999996E-3</v>
      </c>
      <c r="R276" s="1176">
        <v>1.8245000000000001E-2</v>
      </c>
      <c r="S276" s="1177">
        <v>2.9454000000000001E-2</v>
      </c>
      <c r="T276" s="1177">
        <v>6.4824000000000007E-2</v>
      </c>
      <c r="U276" s="1176">
        <v>6.3499999999999997E-3</v>
      </c>
      <c r="V276" s="1177">
        <v>2E-3</v>
      </c>
      <c r="W276" s="1391">
        <v>1E-3</v>
      </c>
      <c r="X276" s="1178">
        <v>5.3700000000000004E-4</v>
      </c>
      <c r="Y276" s="1178">
        <v>2.6699999999999998E-4</v>
      </c>
      <c r="Z276" s="1178">
        <v>7.4899999999999999E-4</v>
      </c>
      <c r="AA276" s="1260">
        <v>197.70109400000001</v>
      </c>
      <c r="AB276" s="1261">
        <v>104.071439</v>
      </c>
      <c r="AC276" s="1262">
        <v>167.875328</v>
      </c>
    </row>
    <row r="277" spans="1:29" s="1142" customFormat="1" ht="15" customHeight="1" x14ac:dyDescent="0.2">
      <c r="A277" s="1186" t="s">
        <v>788</v>
      </c>
      <c r="B277" s="1186" t="s">
        <v>214</v>
      </c>
      <c r="C277" s="1187" t="s">
        <v>17</v>
      </c>
      <c r="D277" s="1187" t="s">
        <v>153</v>
      </c>
      <c r="E277" s="1188" t="s">
        <v>690</v>
      </c>
      <c r="F277" s="1175">
        <v>2.11483</v>
      </c>
      <c r="G277" s="1175">
        <v>1.1799470000000001</v>
      </c>
      <c r="H277" s="1175">
        <v>1.0566199999999999</v>
      </c>
      <c r="I277" s="1395">
        <v>0.25218200000000002</v>
      </c>
      <c r="J277" s="1175">
        <v>0.128302</v>
      </c>
      <c r="K277" s="1396">
        <v>2.0577999999999999E-2</v>
      </c>
      <c r="L277" s="1175">
        <v>0.14446800000000001</v>
      </c>
      <c r="M277" s="1175">
        <v>7.1451000000000001E-2</v>
      </c>
      <c r="N277" s="1175">
        <v>7.8966999999999996E-2</v>
      </c>
      <c r="O277" s="1395">
        <v>3.5769999999999999E-3</v>
      </c>
      <c r="P277" s="1175">
        <v>1.781E-3</v>
      </c>
      <c r="Q277" s="1396">
        <v>4.9959999999999996E-3</v>
      </c>
      <c r="R277" s="1176">
        <v>8.8109999999999994E-3</v>
      </c>
      <c r="S277" s="1177">
        <v>2.9409999999999999E-2</v>
      </c>
      <c r="T277" s="1177">
        <v>6.4727999999999994E-2</v>
      </c>
      <c r="U277" s="1176">
        <v>6.3499999999999997E-3</v>
      </c>
      <c r="V277" s="1177">
        <v>2E-3</v>
      </c>
      <c r="W277" s="1391">
        <v>1E-3</v>
      </c>
      <c r="X277" s="1178">
        <v>5.3700000000000004E-4</v>
      </c>
      <c r="Y277" s="1178">
        <v>2.6699999999999998E-4</v>
      </c>
      <c r="Z277" s="1178">
        <v>7.4899999999999999E-4</v>
      </c>
      <c r="AA277" s="1260">
        <v>178.554181</v>
      </c>
      <c r="AB277" s="1261">
        <v>93.992350999999999</v>
      </c>
      <c r="AC277" s="1262">
        <v>149.05954299999999</v>
      </c>
    </row>
    <row r="278" spans="1:29" s="1142" customFormat="1" ht="15" customHeight="1" x14ac:dyDescent="0.2">
      <c r="A278" s="1186" t="s">
        <v>758</v>
      </c>
      <c r="B278" s="1186" t="s">
        <v>214</v>
      </c>
      <c r="C278" s="1187" t="s">
        <v>17</v>
      </c>
      <c r="D278" s="1187" t="s">
        <v>642</v>
      </c>
      <c r="E278" s="1188" t="s">
        <v>643</v>
      </c>
      <c r="F278" s="1175">
        <v>2.8790100000000001</v>
      </c>
      <c r="G278" s="1175">
        <v>0.71982400000000002</v>
      </c>
      <c r="H278" s="1175">
        <v>0.53567299999999995</v>
      </c>
      <c r="I278" s="1395">
        <v>0.462698</v>
      </c>
      <c r="J278" s="1175">
        <v>0.133682</v>
      </c>
      <c r="K278" s="1396">
        <v>0.79463899999999998</v>
      </c>
      <c r="L278" s="1175">
        <v>0.61679700000000004</v>
      </c>
      <c r="M278" s="1175">
        <v>0.54500999999999999</v>
      </c>
      <c r="N278" s="1175">
        <v>1.153931</v>
      </c>
      <c r="O278" s="1395">
        <v>1.5959999999999998E-2</v>
      </c>
      <c r="P278" s="1175">
        <v>9.6570000000000007E-3</v>
      </c>
      <c r="Q278" s="1396">
        <v>3.0002000000000001E-2</v>
      </c>
      <c r="R278" s="1176">
        <v>2E-3</v>
      </c>
      <c r="S278" s="1177">
        <v>2E-3</v>
      </c>
      <c r="T278" s="1177">
        <v>2E-3</v>
      </c>
      <c r="U278" s="1176">
        <v>0</v>
      </c>
      <c r="V278" s="1177">
        <v>0</v>
      </c>
      <c r="W278" s="1391">
        <v>0</v>
      </c>
      <c r="X278" s="1178">
        <v>3.192E-3</v>
      </c>
      <c r="Y278" s="1178">
        <v>1.931E-3</v>
      </c>
      <c r="Z278" s="1178">
        <v>6.0000000000000001E-3</v>
      </c>
      <c r="AA278" s="1260">
        <v>282.57973600000003</v>
      </c>
      <c r="AB278" s="1261">
        <v>168.60864599999999</v>
      </c>
      <c r="AC278" s="1262">
        <v>138.34123299999999</v>
      </c>
    </row>
    <row r="279" spans="1:29" s="1142" customFormat="1" ht="15" customHeight="1" x14ac:dyDescent="0.2">
      <c r="A279" s="1186" t="s">
        <v>770</v>
      </c>
      <c r="B279" s="1186" t="s">
        <v>214</v>
      </c>
      <c r="C279" s="1187" t="s">
        <v>17</v>
      </c>
      <c r="D279" s="1187" t="s">
        <v>656</v>
      </c>
      <c r="E279" s="1188" t="s">
        <v>657</v>
      </c>
      <c r="F279" s="1175">
        <v>3.2902969999999998</v>
      </c>
      <c r="G279" s="1175">
        <v>0.82265600000000005</v>
      </c>
      <c r="H279" s="1175">
        <v>0.53567299999999995</v>
      </c>
      <c r="I279" s="1395">
        <v>0.55523800000000001</v>
      </c>
      <c r="J279" s="1175">
        <v>0.154248</v>
      </c>
      <c r="K279" s="1396">
        <v>0.79463899999999998</v>
      </c>
      <c r="L279" s="1175">
        <v>0.74224699999999999</v>
      </c>
      <c r="M279" s="1175">
        <v>0.67869100000000004</v>
      </c>
      <c r="N279" s="1175">
        <v>1.314478</v>
      </c>
      <c r="O279" s="1395">
        <v>1.5959999999999998E-2</v>
      </c>
      <c r="P279" s="1175">
        <v>9.6570000000000007E-3</v>
      </c>
      <c r="Q279" s="1396">
        <v>3.0002000000000001E-2</v>
      </c>
      <c r="R279" s="1176">
        <v>2E-3</v>
      </c>
      <c r="S279" s="1177">
        <v>2E-3</v>
      </c>
      <c r="T279" s="1177">
        <v>2E-3</v>
      </c>
      <c r="U279" s="1176">
        <v>0</v>
      </c>
      <c r="V279" s="1177">
        <v>0</v>
      </c>
      <c r="W279" s="1391">
        <v>0</v>
      </c>
      <c r="X279" s="1178">
        <v>3.192E-3</v>
      </c>
      <c r="Y279" s="1178">
        <v>1.931E-3</v>
      </c>
      <c r="Z279" s="1178">
        <v>6.0000000000000001E-3</v>
      </c>
      <c r="AA279" s="1260">
        <v>282.57973600000003</v>
      </c>
      <c r="AB279" s="1261">
        <v>168.60864599999999</v>
      </c>
      <c r="AC279" s="1262">
        <v>138.34123299999999</v>
      </c>
    </row>
    <row r="280" spans="1:29" s="1142" customFormat="1" ht="15" customHeight="1" x14ac:dyDescent="0.2">
      <c r="A280" s="1186" t="s">
        <v>1152</v>
      </c>
      <c r="B280" s="1186" t="s">
        <v>214</v>
      </c>
      <c r="C280" s="1187" t="s">
        <v>17</v>
      </c>
      <c r="D280" s="1187" t="s">
        <v>1678</v>
      </c>
      <c r="E280" s="1188" t="s">
        <v>657</v>
      </c>
      <c r="F280" s="1175">
        <v>3.2902969999999998</v>
      </c>
      <c r="G280" s="1175">
        <v>0.82265600000000005</v>
      </c>
      <c r="H280" s="1175">
        <v>0.53567299999999995</v>
      </c>
      <c r="I280" s="1395">
        <v>0.55523800000000001</v>
      </c>
      <c r="J280" s="1175">
        <v>0.154248</v>
      </c>
      <c r="K280" s="1396">
        <v>0.79463899999999998</v>
      </c>
      <c r="L280" s="1175">
        <v>0.74224699999999999</v>
      </c>
      <c r="M280" s="1175">
        <v>0.67869100000000004</v>
      </c>
      <c r="N280" s="1175">
        <v>1.314478</v>
      </c>
      <c r="O280" s="1395">
        <v>1.5959999999999998E-2</v>
      </c>
      <c r="P280" s="1175">
        <v>9.6570000000000007E-3</v>
      </c>
      <c r="Q280" s="1396">
        <v>3.0002000000000001E-2</v>
      </c>
      <c r="R280" s="1176">
        <v>2E-3</v>
      </c>
      <c r="S280" s="1177">
        <v>2E-3</v>
      </c>
      <c r="T280" s="1177">
        <v>2E-3</v>
      </c>
      <c r="U280" s="1176">
        <v>0</v>
      </c>
      <c r="V280" s="1177">
        <v>0</v>
      </c>
      <c r="W280" s="1391">
        <v>0</v>
      </c>
      <c r="X280" s="1178">
        <v>3.192E-3</v>
      </c>
      <c r="Y280" s="1178">
        <v>1.931E-3</v>
      </c>
      <c r="Z280" s="1178">
        <v>6.0000000000000001E-3</v>
      </c>
      <c r="AA280" s="1260">
        <v>282.57973600000003</v>
      </c>
      <c r="AB280" s="1261">
        <v>168.60864599999999</v>
      </c>
      <c r="AC280" s="1262">
        <v>138.34123299999999</v>
      </c>
    </row>
    <row r="281" spans="1:29" s="1142" customFormat="1" ht="15" customHeight="1" x14ac:dyDescent="0.2">
      <c r="A281" s="1186" t="s">
        <v>1153</v>
      </c>
      <c r="B281" s="1186" t="s">
        <v>214</v>
      </c>
      <c r="C281" s="1187" t="s">
        <v>17</v>
      </c>
      <c r="D281" s="1187" t="s">
        <v>1661</v>
      </c>
      <c r="E281" s="1188" t="s">
        <v>1673</v>
      </c>
      <c r="F281" s="1175">
        <v>4.0668930000000003</v>
      </c>
      <c r="G281" s="1175">
        <v>1.613672</v>
      </c>
      <c r="H281" s="1175">
        <v>1.111774</v>
      </c>
      <c r="I281" s="1395">
        <v>1.3961969999999999</v>
      </c>
      <c r="J281" s="1175">
        <v>0.94355</v>
      </c>
      <c r="K281" s="1396">
        <v>2.0970420000000001</v>
      </c>
      <c r="L281" s="1175">
        <v>1.1731339999999999</v>
      </c>
      <c r="M281" s="1175">
        <v>1.0829169999999999</v>
      </c>
      <c r="N281" s="1175">
        <v>2.182242</v>
      </c>
      <c r="O281" s="1395">
        <v>3.9449999999999999E-2</v>
      </c>
      <c r="P281" s="1175">
        <v>3.0062999999999999E-2</v>
      </c>
      <c r="Q281" s="1396">
        <v>6.4151E-2</v>
      </c>
      <c r="R281" s="1176">
        <v>2E-3</v>
      </c>
      <c r="S281" s="1177">
        <v>2E-3</v>
      </c>
      <c r="T281" s="1177">
        <v>2E-3</v>
      </c>
      <c r="U281" s="1176">
        <v>0</v>
      </c>
      <c r="V281" s="1177">
        <v>0</v>
      </c>
      <c r="W281" s="1391">
        <v>0</v>
      </c>
      <c r="X281" s="1178">
        <v>7.8899999999999994E-3</v>
      </c>
      <c r="Y281" s="1178">
        <v>6.0130000000000001E-3</v>
      </c>
      <c r="Z281" s="1178">
        <v>1.2829999999999999E-2</v>
      </c>
      <c r="AA281" s="1260">
        <v>282.57973600000003</v>
      </c>
      <c r="AB281" s="1261">
        <v>168.60864599999999</v>
      </c>
      <c r="AC281" s="1262">
        <v>138.34123299999999</v>
      </c>
    </row>
    <row r="282" spans="1:29" s="1142" customFormat="1" ht="15" customHeight="1" x14ac:dyDescent="0.2">
      <c r="A282" s="1186" t="s">
        <v>1154</v>
      </c>
      <c r="B282" s="1186" t="s">
        <v>214</v>
      </c>
      <c r="C282" s="1187" t="s">
        <v>17</v>
      </c>
      <c r="D282" s="1187" t="s">
        <v>1677</v>
      </c>
      <c r="E282" s="1188" t="s">
        <v>1673</v>
      </c>
      <c r="F282" s="1175">
        <v>4.616473</v>
      </c>
      <c r="G282" s="1175">
        <v>1.8288279999999999</v>
      </c>
      <c r="H282" s="1175">
        <v>1.2229509999999999</v>
      </c>
      <c r="I282" s="1395">
        <v>1.7594350000000001</v>
      </c>
      <c r="J282" s="1175">
        <v>1.1739520000000001</v>
      </c>
      <c r="K282" s="1396">
        <v>2.376649</v>
      </c>
      <c r="L282" s="1175">
        <v>1.407761</v>
      </c>
      <c r="M282" s="1175">
        <v>1.321159</v>
      </c>
      <c r="N282" s="1175">
        <v>2.4577770000000001</v>
      </c>
      <c r="O282" s="1395">
        <v>2.7E-2</v>
      </c>
      <c r="P282" s="1175">
        <v>2.0671999999999999E-2</v>
      </c>
      <c r="Q282" s="1396">
        <v>4.3905E-2</v>
      </c>
      <c r="R282" s="1176">
        <v>2E-3</v>
      </c>
      <c r="S282" s="1177">
        <v>2E-3</v>
      </c>
      <c r="T282" s="1177">
        <v>2E-3</v>
      </c>
      <c r="U282" s="1176">
        <v>0</v>
      </c>
      <c r="V282" s="1177">
        <v>0</v>
      </c>
      <c r="W282" s="1391">
        <v>0</v>
      </c>
      <c r="X282" s="1178">
        <v>5.4000000000000003E-3</v>
      </c>
      <c r="Y282" s="1178">
        <v>4.1339999999999997E-3</v>
      </c>
      <c r="Z282" s="1178">
        <v>8.7810000000000006E-3</v>
      </c>
      <c r="AA282" s="1260">
        <v>282.57973600000003</v>
      </c>
      <c r="AB282" s="1261">
        <v>168.60864599999999</v>
      </c>
      <c r="AC282" s="1262">
        <v>138.34123299999999</v>
      </c>
    </row>
    <row r="283" spans="1:29" s="1142" customFormat="1" ht="15" customHeight="1" x14ac:dyDescent="0.2">
      <c r="A283" s="1186" t="s">
        <v>1155</v>
      </c>
      <c r="B283" s="1186" t="s">
        <v>214</v>
      </c>
      <c r="C283" s="1187" t="s">
        <v>17</v>
      </c>
      <c r="D283" s="1187" t="s">
        <v>1662</v>
      </c>
      <c r="E283" s="1188" t="s">
        <v>1673</v>
      </c>
      <c r="F283" s="1175">
        <v>5.385885</v>
      </c>
      <c r="G283" s="1175">
        <v>2.1515620000000002</v>
      </c>
      <c r="H283" s="1175">
        <v>1.334128</v>
      </c>
      <c r="I283" s="1395">
        <v>2.3723999999999998</v>
      </c>
      <c r="J283" s="1175">
        <v>1.568926</v>
      </c>
      <c r="K283" s="1396">
        <v>2.8135319999999999</v>
      </c>
      <c r="L283" s="1175">
        <v>1.7764599999999999</v>
      </c>
      <c r="M283" s="1175">
        <v>1.7218389999999999</v>
      </c>
      <c r="N283" s="1175">
        <v>2.94272</v>
      </c>
      <c r="O283" s="1395">
        <v>2.4E-2</v>
      </c>
      <c r="P283" s="1175">
        <v>1.8703000000000001E-2</v>
      </c>
      <c r="Q283" s="1396">
        <v>3.9024999999999997E-2</v>
      </c>
      <c r="R283" s="1176">
        <v>2E-3</v>
      </c>
      <c r="S283" s="1177">
        <v>2E-3</v>
      </c>
      <c r="T283" s="1177">
        <v>2E-3</v>
      </c>
      <c r="U283" s="1176">
        <v>0</v>
      </c>
      <c r="V283" s="1177">
        <v>0</v>
      </c>
      <c r="W283" s="1391">
        <v>0</v>
      </c>
      <c r="X283" s="1178">
        <v>4.7999999999999996E-3</v>
      </c>
      <c r="Y283" s="1178">
        <v>3.741E-3</v>
      </c>
      <c r="Z283" s="1178">
        <v>7.8050000000000003E-3</v>
      </c>
      <c r="AA283" s="1260">
        <v>282.57973600000003</v>
      </c>
      <c r="AB283" s="1261">
        <v>168.60864599999999</v>
      </c>
      <c r="AC283" s="1262">
        <v>138.34123299999999</v>
      </c>
    </row>
    <row r="284" spans="1:29" s="1142" customFormat="1" ht="15" customHeight="1" x14ac:dyDescent="0.2">
      <c r="A284" s="1186" t="s">
        <v>782</v>
      </c>
      <c r="B284" s="1186" t="s">
        <v>214</v>
      </c>
      <c r="C284" s="1187" t="s">
        <v>17</v>
      </c>
      <c r="D284" s="1187" t="s">
        <v>1660</v>
      </c>
      <c r="E284" s="1188" t="s">
        <v>670</v>
      </c>
      <c r="F284" s="1175">
        <v>8.8173999999999992</v>
      </c>
      <c r="G284" s="1175">
        <v>5.6333299999999999</v>
      </c>
      <c r="H284" s="1175">
        <v>1.679845</v>
      </c>
      <c r="I284" s="1395">
        <v>1.0840000000000001</v>
      </c>
      <c r="J284" s="1175">
        <v>0.42837700000000001</v>
      </c>
      <c r="K284" s="1396">
        <v>0.152726</v>
      </c>
      <c r="L284" s="1175">
        <v>1.2418</v>
      </c>
      <c r="M284" s="1175">
        <v>0.72734399999999999</v>
      </c>
      <c r="N284" s="1175">
        <v>0.57230099999999995</v>
      </c>
      <c r="O284" s="1395">
        <v>8.8999999999999999E-3</v>
      </c>
      <c r="P284" s="1175">
        <v>5.13E-3</v>
      </c>
      <c r="Q284" s="1396">
        <v>1.2701E-2</v>
      </c>
      <c r="R284" s="1176">
        <v>2E-3</v>
      </c>
      <c r="S284" s="1177">
        <v>2E-3</v>
      </c>
      <c r="T284" s="1177">
        <v>2E-3</v>
      </c>
      <c r="U284" s="1176">
        <v>0</v>
      </c>
      <c r="V284" s="1177">
        <v>0</v>
      </c>
      <c r="W284" s="1391">
        <v>0</v>
      </c>
      <c r="X284" s="1178">
        <v>1.7799999999999999E-3</v>
      </c>
      <c r="Y284" s="1178">
        <v>1.026E-3</v>
      </c>
      <c r="Z284" s="1178">
        <v>2.5400000000000002E-3</v>
      </c>
      <c r="AA284" s="1260">
        <v>247.50270499999999</v>
      </c>
      <c r="AB284" s="1261">
        <v>173.869924</v>
      </c>
      <c r="AC284" s="1262">
        <v>149.83892</v>
      </c>
    </row>
    <row r="285" spans="1:29" s="1142" customFormat="1" ht="15" customHeight="1" x14ac:dyDescent="0.2">
      <c r="A285" s="1186" t="s">
        <v>686</v>
      </c>
      <c r="B285" s="1186" t="s">
        <v>214</v>
      </c>
      <c r="C285" s="1187" t="s">
        <v>8</v>
      </c>
      <c r="D285" s="1187" t="s">
        <v>687</v>
      </c>
      <c r="E285" s="1188" t="s">
        <v>688</v>
      </c>
      <c r="F285" s="1175">
        <v>2.695217</v>
      </c>
      <c r="G285" s="1175">
        <v>1.3791230000000001</v>
      </c>
      <c r="H285" s="1175">
        <v>0.79310400000000003</v>
      </c>
      <c r="I285" s="1395">
        <v>0.20144300000000001</v>
      </c>
      <c r="J285" s="1175">
        <v>0.101648</v>
      </c>
      <c r="K285" s="1396">
        <v>9.0570000000000008E-3</v>
      </c>
      <c r="L285" s="1175">
        <v>2.5878000000000002E-2</v>
      </c>
      <c r="M285" s="1175">
        <v>1.1912000000000001E-2</v>
      </c>
      <c r="N285" s="1175">
        <v>7.0460000000000002E-3</v>
      </c>
      <c r="O285" s="1395">
        <v>2.2179999999999999E-3</v>
      </c>
      <c r="P285" s="1175">
        <v>1.109E-3</v>
      </c>
      <c r="Q285" s="1396">
        <v>2.9979999999999998E-3</v>
      </c>
      <c r="R285" s="1176">
        <v>1.8245000000000001E-2</v>
      </c>
      <c r="S285" s="1177">
        <v>2.9454000000000001E-2</v>
      </c>
      <c r="T285" s="1177">
        <v>6.4824000000000007E-2</v>
      </c>
      <c r="U285" s="1176">
        <v>2E-3</v>
      </c>
      <c r="V285" s="1177">
        <v>5.9999999999999995E-4</v>
      </c>
      <c r="W285" s="1391">
        <v>5.0000000000000001E-4</v>
      </c>
      <c r="X285" s="1178">
        <v>3.3300000000000002E-4</v>
      </c>
      <c r="Y285" s="1178">
        <v>1.66E-4</v>
      </c>
      <c r="Z285" s="1178">
        <v>4.4999999999999999E-4</v>
      </c>
      <c r="AA285" s="1260">
        <v>159.933628</v>
      </c>
      <c r="AB285" s="1261">
        <v>101.172016</v>
      </c>
      <c r="AC285" s="1262">
        <v>132.05404200000001</v>
      </c>
    </row>
    <row r="286" spans="1:29" s="1142" customFormat="1" ht="15" customHeight="1" x14ac:dyDescent="0.2">
      <c r="A286" s="1186" t="s">
        <v>691</v>
      </c>
      <c r="B286" s="1186" t="s">
        <v>214</v>
      </c>
      <c r="C286" s="1187" t="s">
        <v>8</v>
      </c>
      <c r="D286" s="1187" t="s">
        <v>692</v>
      </c>
      <c r="E286" s="1188" t="s">
        <v>690</v>
      </c>
      <c r="F286" s="1175">
        <v>2.695217</v>
      </c>
      <c r="G286" s="1175">
        <v>1.3791230000000001</v>
      </c>
      <c r="H286" s="1175">
        <v>0.79310400000000003</v>
      </c>
      <c r="I286" s="1395">
        <v>0.20144300000000001</v>
      </c>
      <c r="J286" s="1175">
        <v>0.101648</v>
      </c>
      <c r="K286" s="1396">
        <v>9.0570000000000008E-3</v>
      </c>
      <c r="L286" s="1175">
        <v>2.5878000000000002E-2</v>
      </c>
      <c r="M286" s="1175">
        <v>1.1912000000000001E-2</v>
      </c>
      <c r="N286" s="1175">
        <v>7.0460000000000002E-3</v>
      </c>
      <c r="O286" s="1395">
        <v>2.2179999999999999E-3</v>
      </c>
      <c r="P286" s="1175">
        <v>1.109E-3</v>
      </c>
      <c r="Q286" s="1396">
        <v>2.9979999999999998E-3</v>
      </c>
      <c r="R286" s="1176">
        <v>8.8109999999999994E-3</v>
      </c>
      <c r="S286" s="1177">
        <v>2.9409999999999999E-2</v>
      </c>
      <c r="T286" s="1177">
        <v>6.4727999999999994E-2</v>
      </c>
      <c r="U286" s="1176">
        <v>2E-3</v>
      </c>
      <c r="V286" s="1177">
        <v>5.9999999999999995E-4</v>
      </c>
      <c r="W286" s="1391">
        <v>5.0000000000000001E-4</v>
      </c>
      <c r="X286" s="1178">
        <v>3.3300000000000002E-4</v>
      </c>
      <c r="Y286" s="1178">
        <v>1.66E-4</v>
      </c>
      <c r="Z286" s="1178">
        <v>4.4999999999999999E-4</v>
      </c>
      <c r="AA286" s="1260">
        <v>143.229567</v>
      </c>
      <c r="AB286" s="1261">
        <v>90.605234999999993</v>
      </c>
      <c r="AC286" s="1262">
        <v>118.261843</v>
      </c>
    </row>
    <row r="287" spans="1:29" s="1142" customFormat="1" ht="15" customHeight="1" x14ac:dyDescent="0.2">
      <c r="A287" s="1186" t="s">
        <v>744</v>
      </c>
      <c r="B287" s="1186" t="s">
        <v>214</v>
      </c>
      <c r="C287" s="1187" t="s">
        <v>49</v>
      </c>
      <c r="D287" s="1187" t="s">
        <v>745</v>
      </c>
      <c r="E287" s="1188" t="s">
        <v>746</v>
      </c>
      <c r="F287" s="1175">
        <v>3.4328999999999998E-2</v>
      </c>
      <c r="G287" s="1175">
        <v>4.2932999999999999E-2</v>
      </c>
      <c r="H287" s="1175">
        <v>7.7816999999999997E-2</v>
      </c>
      <c r="I287" s="1395">
        <v>2.4202000000000001E-2</v>
      </c>
      <c r="J287" s="1175">
        <v>2.2443999999999999E-2</v>
      </c>
      <c r="K287" s="1396">
        <v>2.5874999999999999E-2</v>
      </c>
      <c r="L287" s="1175">
        <v>0.17751700000000001</v>
      </c>
      <c r="M287" s="1175">
        <v>0.15116399999999999</v>
      </c>
      <c r="N287" s="1175">
        <v>0.31514199999999998</v>
      </c>
      <c r="O287" s="1395">
        <v>3.7500000000000001E-4</v>
      </c>
      <c r="P287" s="1175">
        <v>3.7500000000000001E-4</v>
      </c>
      <c r="Q287" s="1396">
        <v>1.124E-3</v>
      </c>
      <c r="R287" s="1176">
        <v>7.5000000000000002E-4</v>
      </c>
      <c r="S287" s="1177">
        <v>7.5000000000000002E-4</v>
      </c>
      <c r="T287" s="1177">
        <v>7.5000000000000002E-4</v>
      </c>
      <c r="U287" s="1176">
        <v>7.9000000000000008E-3</v>
      </c>
      <c r="V287" s="1177">
        <v>2.8E-3</v>
      </c>
      <c r="W287" s="1391">
        <v>2.8E-3</v>
      </c>
      <c r="X287" s="1178">
        <v>3.8000000000000002E-5</v>
      </c>
      <c r="Y287" s="1178">
        <v>3.8000000000000002E-5</v>
      </c>
      <c r="Z287" s="1178">
        <v>1.12E-4</v>
      </c>
      <c r="AA287" s="1260">
        <v>130.30600000000001</v>
      </c>
      <c r="AB287" s="1261">
        <v>74.265799999999999</v>
      </c>
      <c r="AC287" s="1262">
        <v>118.995</v>
      </c>
    </row>
    <row r="288" spans="1:29" s="1142" customFormat="1" ht="15" customHeight="1" x14ac:dyDescent="0.2">
      <c r="A288" s="1186" t="s">
        <v>1690</v>
      </c>
      <c r="B288" s="1186" t="s">
        <v>214</v>
      </c>
      <c r="C288" s="1187" t="s">
        <v>49</v>
      </c>
      <c r="D288" s="1187" t="s">
        <v>1691</v>
      </c>
      <c r="E288" s="1188" t="s">
        <v>1685</v>
      </c>
      <c r="F288" s="1175">
        <v>3.4328999999999998E-2</v>
      </c>
      <c r="G288" s="1175">
        <v>4.2932999999999999E-2</v>
      </c>
      <c r="H288" s="1175">
        <v>7.7816999999999997E-2</v>
      </c>
      <c r="I288" s="1395">
        <v>2.4202000000000001E-2</v>
      </c>
      <c r="J288" s="1175">
        <v>2.2443999999999999E-2</v>
      </c>
      <c r="K288" s="1396">
        <v>2.5874999999999999E-2</v>
      </c>
      <c r="L288" s="1175">
        <v>9.6278000000000002E-2</v>
      </c>
      <c r="M288" s="1175">
        <v>5.4872999999999998E-2</v>
      </c>
      <c r="N288" s="1175">
        <v>8.7920999999999999E-2</v>
      </c>
      <c r="O288" s="1395">
        <v>3.7500000000000001E-4</v>
      </c>
      <c r="P288" s="1175">
        <v>3.7500000000000001E-4</v>
      </c>
      <c r="Q288" s="1396">
        <v>1.124E-3</v>
      </c>
      <c r="R288" s="1176">
        <v>2.6061000000000001E-2</v>
      </c>
      <c r="S288" s="1177">
        <v>1.4853E-2</v>
      </c>
      <c r="T288" s="1177">
        <v>2.3799000000000001E-2</v>
      </c>
      <c r="U288" s="1176">
        <v>1.5800000000000002E-2</v>
      </c>
      <c r="V288" s="1177">
        <v>5.5999999999999999E-3</v>
      </c>
      <c r="W288" s="1391">
        <v>5.5999999999999999E-3</v>
      </c>
      <c r="X288" s="1178">
        <v>3.8000000000000002E-5</v>
      </c>
      <c r="Y288" s="1178">
        <v>3.8000000000000002E-5</v>
      </c>
      <c r="Z288" s="1178">
        <v>1.12E-4</v>
      </c>
      <c r="AA288" s="1260">
        <v>130.30600000000001</v>
      </c>
      <c r="AB288" s="1261">
        <v>74.265799999999999</v>
      </c>
      <c r="AC288" s="1262">
        <v>118.995</v>
      </c>
    </row>
    <row r="289" spans="1:29" s="1142" customFormat="1" ht="15" customHeight="1" x14ac:dyDescent="0.2">
      <c r="A289" s="1186" t="s">
        <v>741</v>
      </c>
      <c r="B289" s="1186" t="s">
        <v>214</v>
      </c>
      <c r="C289" s="1187" t="s">
        <v>49</v>
      </c>
      <c r="D289" s="1187" t="s">
        <v>687</v>
      </c>
      <c r="E289" s="1188" t="s">
        <v>740</v>
      </c>
      <c r="F289" s="1175">
        <v>0.30059999999999998</v>
      </c>
      <c r="G289" s="1175">
        <v>8.9999999999999993E-3</v>
      </c>
      <c r="H289" s="1175">
        <v>4.0400000000000002E-3</v>
      </c>
      <c r="I289" s="1395">
        <v>6.3600000000000002E-3</v>
      </c>
      <c r="J289" s="1175">
        <v>1.8E-3</v>
      </c>
      <c r="K289" s="1396">
        <v>1.3630000000000001E-3</v>
      </c>
      <c r="L289" s="1175">
        <v>0.18610599999999999</v>
      </c>
      <c r="M289" s="1175">
        <v>0.2064</v>
      </c>
      <c r="N289" s="1175">
        <v>0.346057</v>
      </c>
      <c r="O289" s="1395">
        <v>1.9659999999999999E-3</v>
      </c>
      <c r="P289" s="1175">
        <v>9.7900000000000005E-4</v>
      </c>
      <c r="Q289" s="1396">
        <v>2.0960000000000002E-3</v>
      </c>
      <c r="R289" s="1176">
        <v>1E-3</v>
      </c>
      <c r="S289" s="1177">
        <v>1E-3</v>
      </c>
      <c r="T289" s="1177">
        <v>1E-3</v>
      </c>
      <c r="U289" s="1176">
        <v>7.9000000000000008E-3</v>
      </c>
      <c r="V289" s="1177">
        <v>2.8E-3</v>
      </c>
      <c r="W289" s="1391">
        <v>2.8E-3</v>
      </c>
      <c r="X289" s="1178">
        <v>1.109E-3</v>
      </c>
      <c r="Y289" s="1178">
        <v>5.5400000000000002E-4</v>
      </c>
      <c r="Z289" s="1178">
        <v>1.5E-3</v>
      </c>
      <c r="AA289" s="1260">
        <v>149.56353999999999</v>
      </c>
      <c r="AB289" s="1261">
        <v>81.101355999999996</v>
      </c>
      <c r="AC289" s="1262">
        <v>131.19181699999999</v>
      </c>
    </row>
    <row r="290" spans="1:29" s="1142" customFormat="1" ht="15" customHeight="1" x14ac:dyDescent="0.2">
      <c r="A290" s="1189" t="s">
        <v>890</v>
      </c>
      <c r="B290" s="1189" t="s">
        <v>220</v>
      </c>
      <c r="C290" s="1190" t="s">
        <v>49</v>
      </c>
      <c r="D290" s="1190" t="s">
        <v>891</v>
      </c>
      <c r="E290" s="1191" t="s">
        <v>1664</v>
      </c>
      <c r="F290" s="1175">
        <v>0.73099899999999995</v>
      </c>
      <c r="G290" s="1175">
        <v>0.38254500000000002</v>
      </c>
      <c r="H290" s="1175">
        <v>0.24970000000000001</v>
      </c>
      <c r="I290" s="1395">
        <v>2.1526E-2</v>
      </c>
      <c r="J290" s="1175">
        <v>1.4813E-2</v>
      </c>
      <c r="K290" s="1396">
        <v>1.6476999999999999E-2</v>
      </c>
      <c r="L290" s="1175">
        <v>1.2404550000000001</v>
      </c>
      <c r="M290" s="1175">
        <v>0.95760299999999998</v>
      </c>
      <c r="N290" s="1175">
        <v>1.0675110000000001</v>
      </c>
      <c r="O290" s="1395">
        <v>1E-3</v>
      </c>
      <c r="P290" s="1175">
        <v>1E-3</v>
      </c>
      <c r="Q290" s="1396">
        <v>2E-3</v>
      </c>
      <c r="R290" s="1176">
        <v>2.7030000000000001E-3</v>
      </c>
      <c r="S290" s="1177">
        <v>2.1559999999999999E-3</v>
      </c>
      <c r="T290" s="1177">
        <v>1.861E-3</v>
      </c>
      <c r="U290" s="1176">
        <v>0.01</v>
      </c>
      <c r="V290" s="1177">
        <v>4.0000000000000001E-3</v>
      </c>
      <c r="W290" s="1391">
        <v>4.0000000000000001E-3</v>
      </c>
      <c r="X290" s="1178">
        <v>5.0000000000000001E-4</v>
      </c>
      <c r="Y290" s="1178">
        <v>5.0000000000000001E-4</v>
      </c>
      <c r="Z290" s="1178">
        <v>5.0000000000000001E-4</v>
      </c>
      <c r="AA290" s="1260">
        <v>237.80122499999999</v>
      </c>
      <c r="AB290" s="1261">
        <v>197.90947</v>
      </c>
      <c r="AC290" s="1262">
        <v>237.73682500000001</v>
      </c>
    </row>
    <row r="291" spans="1:29" s="1142" customFormat="1" ht="15" customHeight="1" x14ac:dyDescent="0.2">
      <c r="A291" s="1189" t="s">
        <v>1692</v>
      </c>
      <c r="B291" s="1189" t="s">
        <v>220</v>
      </c>
      <c r="C291" s="1190" t="s">
        <v>49</v>
      </c>
      <c r="D291" s="1190" t="s">
        <v>1693</v>
      </c>
      <c r="E291" s="1191" t="s">
        <v>1667</v>
      </c>
      <c r="F291" s="1175">
        <v>0.73099899999999995</v>
      </c>
      <c r="G291" s="1175">
        <v>0.38254500000000002</v>
      </c>
      <c r="H291" s="1175">
        <v>0.24970000000000001</v>
      </c>
      <c r="I291" s="1395">
        <v>2.1526E-2</v>
      </c>
      <c r="J291" s="1175">
        <v>1.4813E-2</v>
      </c>
      <c r="K291" s="1396">
        <v>1.6476999999999999E-2</v>
      </c>
      <c r="L291" s="1175">
        <v>0.15165899999999999</v>
      </c>
      <c r="M291" s="1175">
        <v>0.126218</v>
      </c>
      <c r="N291" s="1175">
        <v>0.151618</v>
      </c>
      <c r="O291" s="1395">
        <v>1E-3</v>
      </c>
      <c r="P291" s="1175">
        <v>1E-3</v>
      </c>
      <c r="Q291" s="1396">
        <v>2E-3</v>
      </c>
      <c r="R291" s="1176">
        <v>4.7559999999999998E-2</v>
      </c>
      <c r="S291" s="1177">
        <v>3.9581999999999999E-2</v>
      </c>
      <c r="T291" s="1177">
        <v>4.7546999999999999E-2</v>
      </c>
      <c r="U291" s="1176">
        <v>0.01</v>
      </c>
      <c r="V291" s="1177">
        <v>4.0000000000000001E-3</v>
      </c>
      <c r="W291" s="1391">
        <v>4.0000000000000001E-3</v>
      </c>
      <c r="X291" s="1178">
        <v>5.0000000000000001E-4</v>
      </c>
      <c r="Y291" s="1178">
        <v>5.0000000000000001E-4</v>
      </c>
      <c r="Z291" s="1178">
        <v>5.0000000000000001E-4</v>
      </c>
      <c r="AA291" s="1260">
        <v>237.80122499999999</v>
      </c>
      <c r="AB291" s="1261">
        <v>197.90947</v>
      </c>
      <c r="AC291" s="1262">
        <v>237.73682500000001</v>
      </c>
    </row>
    <row r="292" spans="1:29" s="1142" customFormat="1" ht="15" customHeight="1" x14ac:dyDescent="0.2">
      <c r="A292" s="1189" t="s">
        <v>1694</v>
      </c>
      <c r="B292" s="1189" t="s">
        <v>220</v>
      </c>
      <c r="C292" s="1190" t="s">
        <v>49</v>
      </c>
      <c r="D292" s="1190" t="s">
        <v>1695</v>
      </c>
      <c r="E292" s="1191" t="s">
        <v>727</v>
      </c>
      <c r="F292" s="1175">
        <v>3.7761999999999998</v>
      </c>
      <c r="G292" s="1175">
        <v>0.57694999999999996</v>
      </c>
      <c r="H292" s="1175">
        <v>0.65976199999999996</v>
      </c>
      <c r="I292" s="1395">
        <v>0.18831999999999999</v>
      </c>
      <c r="J292" s="1175">
        <v>0.14216000000000001</v>
      </c>
      <c r="K292" s="1396">
        <v>0.13533200000000001</v>
      </c>
      <c r="L292" s="1175">
        <v>1.204</v>
      </c>
      <c r="M292" s="1175">
        <v>0.83748</v>
      </c>
      <c r="N292" s="1175">
        <v>1.3421909999999999</v>
      </c>
      <c r="O292" s="1395">
        <v>0.26174999999999998</v>
      </c>
      <c r="P292" s="1175">
        <v>0.13528999999999999</v>
      </c>
      <c r="Q292" s="1396">
        <v>0.164744</v>
      </c>
      <c r="R292" s="1176">
        <v>1E-3</v>
      </c>
      <c r="S292" s="1177">
        <v>1E-3</v>
      </c>
      <c r="T292" s="1177">
        <v>1E-3</v>
      </c>
      <c r="U292" s="1176">
        <v>2E-3</v>
      </c>
      <c r="V292" s="1177">
        <v>4.0000000000000001E-3</v>
      </c>
      <c r="W292" s="1391">
        <v>4.0000000000000001E-3</v>
      </c>
      <c r="X292" s="1178">
        <v>0.183225</v>
      </c>
      <c r="Y292" s="1178">
        <v>9.4702999999999996E-2</v>
      </c>
      <c r="Z292" s="1178">
        <v>0.11532100000000001</v>
      </c>
      <c r="AA292" s="1260">
        <v>340.251893</v>
      </c>
      <c r="AB292" s="1261">
        <v>205.48771600000001</v>
      </c>
      <c r="AC292" s="1262">
        <v>230.73093499999999</v>
      </c>
    </row>
    <row r="293" spans="1:29" s="1142" customFormat="1" ht="15" customHeight="1" x14ac:dyDescent="0.2">
      <c r="A293" s="1189" t="s">
        <v>1696</v>
      </c>
      <c r="B293" s="1189" t="s">
        <v>220</v>
      </c>
      <c r="C293" s="1190" t="s">
        <v>49</v>
      </c>
      <c r="D293" s="1190" t="s">
        <v>1697</v>
      </c>
      <c r="E293" s="1191" t="s">
        <v>676</v>
      </c>
      <c r="F293" s="1175">
        <v>0.89939499999999994</v>
      </c>
      <c r="G293" s="1175">
        <v>0.139297</v>
      </c>
      <c r="H293" s="1175">
        <v>0.15273700000000001</v>
      </c>
      <c r="I293" s="1395">
        <v>0.18112500000000001</v>
      </c>
      <c r="J293" s="1175">
        <v>7.4758000000000005E-2</v>
      </c>
      <c r="K293" s="1396">
        <v>4.4956999999999997E-2</v>
      </c>
      <c r="L293" s="1175">
        <v>1.4708000000000001</v>
      </c>
      <c r="M293" s="1175">
        <v>0.80882500000000002</v>
      </c>
      <c r="N293" s="1175">
        <v>1.126549</v>
      </c>
      <c r="O293" s="1395">
        <v>0.17843999999999999</v>
      </c>
      <c r="P293" s="1175">
        <v>9.8796999999999996E-2</v>
      </c>
      <c r="Q293" s="1396">
        <v>0.19032199999999999</v>
      </c>
      <c r="R293" s="1176">
        <v>3.0000000000000001E-3</v>
      </c>
      <c r="S293" s="1177">
        <v>3.0000000000000001E-3</v>
      </c>
      <c r="T293" s="1177">
        <v>3.0000000000000001E-3</v>
      </c>
      <c r="U293" s="1176">
        <v>4.0000000000000001E-3</v>
      </c>
      <c r="V293" s="1177">
        <v>6.0000000000000001E-3</v>
      </c>
      <c r="W293" s="1391">
        <v>6.0000000000000001E-3</v>
      </c>
      <c r="X293" s="1178">
        <v>0.14275199999999999</v>
      </c>
      <c r="Y293" s="1178">
        <v>7.9037999999999997E-2</v>
      </c>
      <c r="Z293" s="1178">
        <v>0.152258</v>
      </c>
      <c r="AA293" s="1260">
        <v>303.273368</v>
      </c>
      <c r="AB293" s="1261">
        <v>174.007261</v>
      </c>
      <c r="AC293" s="1262">
        <v>266.79312800000002</v>
      </c>
    </row>
    <row r="294" spans="1:29" s="1142" customFormat="1" ht="15" customHeight="1" x14ac:dyDescent="0.2">
      <c r="A294" s="1189" t="s">
        <v>1698</v>
      </c>
      <c r="B294" s="1189" t="s">
        <v>220</v>
      </c>
      <c r="C294" s="1190" t="s">
        <v>49</v>
      </c>
      <c r="D294" s="1190" t="s">
        <v>1699</v>
      </c>
      <c r="E294" s="1191" t="s">
        <v>679</v>
      </c>
      <c r="F294" s="1175">
        <v>0.44721</v>
      </c>
      <c r="G294" s="1175">
        <v>2.5930000000000002E-2</v>
      </c>
      <c r="H294" s="1175">
        <v>6.4161999999999997E-2</v>
      </c>
      <c r="I294" s="1395">
        <v>3.4819000000000003E-2</v>
      </c>
      <c r="J294" s="1175">
        <v>8.7910000000000002E-3</v>
      </c>
      <c r="K294" s="1396">
        <v>1.6754000000000002E-2</v>
      </c>
      <c r="L294" s="1175">
        <v>1.2420720000000001</v>
      </c>
      <c r="M294" s="1175">
        <v>0.85658000000000001</v>
      </c>
      <c r="N294" s="1175">
        <v>1.0950880000000001</v>
      </c>
      <c r="O294" s="1395">
        <v>6.2829999999999997E-2</v>
      </c>
      <c r="P294" s="1175">
        <v>5.1417999999999998E-2</v>
      </c>
      <c r="Q294" s="1396">
        <v>0.104092</v>
      </c>
      <c r="R294" s="1176">
        <v>3.0000000000000001E-3</v>
      </c>
      <c r="S294" s="1177">
        <v>3.0000000000000001E-3</v>
      </c>
      <c r="T294" s="1177">
        <v>3.0000000000000001E-3</v>
      </c>
      <c r="U294" s="1176">
        <v>0.01</v>
      </c>
      <c r="V294" s="1177">
        <v>4.0000000000000001E-3</v>
      </c>
      <c r="W294" s="1391">
        <v>4.0000000000000001E-3</v>
      </c>
      <c r="X294" s="1178">
        <v>5.3405000000000001E-2</v>
      </c>
      <c r="Y294" s="1178">
        <v>4.3705000000000001E-2</v>
      </c>
      <c r="Z294" s="1178">
        <v>8.8478000000000001E-2</v>
      </c>
      <c r="AA294" s="1260">
        <v>291.24266799999998</v>
      </c>
      <c r="AB294" s="1261">
        <v>181.59535099999999</v>
      </c>
      <c r="AC294" s="1262">
        <v>261.191372</v>
      </c>
    </row>
    <row r="295" spans="1:29" s="1142" customFormat="1" ht="15" customHeight="1" x14ac:dyDescent="0.2">
      <c r="A295" s="1189" t="s">
        <v>1700</v>
      </c>
      <c r="B295" s="1189" t="s">
        <v>220</v>
      </c>
      <c r="C295" s="1190" t="s">
        <v>49</v>
      </c>
      <c r="D295" s="1190" t="s">
        <v>1701</v>
      </c>
      <c r="E295" s="1191" t="s">
        <v>735</v>
      </c>
      <c r="F295" s="1175">
        <v>0.13475000000000001</v>
      </c>
      <c r="G295" s="1175">
        <v>1.6688000000000001E-2</v>
      </c>
      <c r="H295" s="1175">
        <v>6.7393999999999996E-2</v>
      </c>
      <c r="I295" s="1395">
        <v>1.9730999999999999E-2</v>
      </c>
      <c r="J295" s="1175">
        <v>3.5070000000000001E-3</v>
      </c>
      <c r="K295" s="1396">
        <v>7.273E-3</v>
      </c>
      <c r="L295" s="1175">
        <v>1.43682</v>
      </c>
      <c r="M295" s="1175">
        <v>0.85970999999999997</v>
      </c>
      <c r="N295" s="1175">
        <v>1.2913399999999999</v>
      </c>
      <c r="O295" s="1395">
        <v>7.8633999999999996E-2</v>
      </c>
      <c r="P295" s="1175">
        <v>3.9143999999999998E-2</v>
      </c>
      <c r="Q295" s="1396">
        <v>8.3828E-2</v>
      </c>
      <c r="R295" s="1176">
        <v>2E-3</v>
      </c>
      <c r="S295" s="1177">
        <v>2E-3</v>
      </c>
      <c r="T295" s="1177">
        <v>2E-3</v>
      </c>
      <c r="U295" s="1176">
        <v>0.01</v>
      </c>
      <c r="V295" s="1177">
        <v>4.0000000000000001E-3</v>
      </c>
      <c r="W295" s="1391">
        <v>4.0000000000000001E-3</v>
      </c>
      <c r="X295" s="1178">
        <v>6.8411E-2</v>
      </c>
      <c r="Y295" s="1178">
        <v>3.4055000000000002E-2</v>
      </c>
      <c r="Z295" s="1178">
        <v>7.2930999999999996E-2</v>
      </c>
      <c r="AA295" s="1260">
        <v>310.25260400000002</v>
      </c>
      <c r="AB295" s="1261">
        <v>143.33307400000001</v>
      </c>
      <c r="AC295" s="1262">
        <v>272.14799299999999</v>
      </c>
    </row>
    <row r="296" spans="1:29" s="1142" customFormat="1" ht="15" customHeight="1" x14ac:dyDescent="0.2">
      <c r="A296" s="1189" t="s">
        <v>1702</v>
      </c>
      <c r="B296" s="1189" t="s">
        <v>220</v>
      </c>
      <c r="C296" s="1190" t="s">
        <v>49</v>
      </c>
      <c r="D296" s="1190" t="s">
        <v>1703</v>
      </c>
      <c r="E296" s="1191" t="s">
        <v>735</v>
      </c>
      <c r="F296" s="1175">
        <v>0.13475000000000001</v>
      </c>
      <c r="G296" s="1175">
        <v>1.6688000000000001E-2</v>
      </c>
      <c r="H296" s="1175">
        <v>6.7393999999999996E-2</v>
      </c>
      <c r="I296" s="1395">
        <v>1.9730999999999999E-2</v>
      </c>
      <c r="J296" s="1175">
        <v>3.5070000000000001E-3</v>
      </c>
      <c r="K296" s="1396">
        <v>7.273E-3</v>
      </c>
      <c r="L296" s="1175">
        <v>1.43682</v>
      </c>
      <c r="M296" s="1175">
        <v>0.85970999999999997</v>
      </c>
      <c r="N296" s="1175">
        <v>1.2913399999999999</v>
      </c>
      <c r="O296" s="1395">
        <v>1E-3</v>
      </c>
      <c r="P296" s="1175">
        <v>1E-3</v>
      </c>
      <c r="Q296" s="1396">
        <v>2E-3</v>
      </c>
      <c r="R296" s="1176">
        <v>2E-3</v>
      </c>
      <c r="S296" s="1177">
        <v>2E-3</v>
      </c>
      <c r="T296" s="1177">
        <v>2E-3</v>
      </c>
      <c r="U296" s="1176">
        <v>0.01</v>
      </c>
      <c r="V296" s="1177">
        <v>4.0000000000000001E-3</v>
      </c>
      <c r="W296" s="1391">
        <v>4.0000000000000001E-3</v>
      </c>
      <c r="X296" s="1178">
        <v>5.0000000000000001E-4</v>
      </c>
      <c r="Y296" s="1178">
        <v>5.0000000000000001E-4</v>
      </c>
      <c r="Z296" s="1178">
        <v>5.0000000000000001E-4</v>
      </c>
      <c r="AA296" s="1260">
        <v>310.25260400000002</v>
      </c>
      <c r="AB296" s="1261">
        <v>143.33307400000001</v>
      </c>
      <c r="AC296" s="1262">
        <v>272.14799299999999</v>
      </c>
    </row>
    <row r="297" spans="1:29" s="1142" customFormat="1" ht="15" customHeight="1" x14ac:dyDescent="0.2">
      <c r="A297" s="1189" t="s">
        <v>886</v>
      </c>
      <c r="B297" s="1189" t="s">
        <v>220</v>
      </c>
      <c r="C297" s="1190" t="s">
        <v>49</v>
      </c>
      <c r="D297" s="1190" t="s">
        <v>887</v>
      </c>
      <c r="E297" s="1191" t="s">
        <v>685</v>
      </c>
      <c r="F297" s="1175">
        <v>5.2519000000000003E-2</v>
      </c>
      <c r="G297" s="1175">
        <v>2.9474E-2</v>
      </c>
      <c r="H297" s="1175">
        <v>1.1849E-2</v>
      </c>
      <c r="I297" s="1395">
        <v>7.4029999999999999E-3</v>
      </c>
      <c r="J297" s="1175">
        <v>5.2599999999999999E-3</v>
      </c>
      <c r="K297" s="1396">
        <v>3.3349999999999999E-3</v>
      </c>
      <c r="L297" s="1175">
        <v>1.59636</v>
      </c>
      <c r="M297" s="1175">
        <v>1.2889060000000001</v>
      </c>
      <c r="N297" s="1175">
        <v>1.5318989999999999</v>
      </c>
      <c r="O297" s="1395">
        <v>1E-3</v>
      </c>
      <c r="P297" s="1175">
        <v>1E-3</v>
      </c>
      <c r="Q297" s="1396">
        <v>2E-3</v>
      </c>
      <c r="R297" s="1176">
        <v>2E-3</v>
      </c>
      <c r="S297" s="1177">
        <v>2E-3</v>
      </c>
      <c r="T297" s="1177">
        <v>2E-3</v>
      </c>
      <c r="U297" s="1176">
        <v>0.01</v>
      </c>
      <c r="V297" s="1177">
        <v>4.0000000000000001E-3</v>
      </c>
      <c r="W297" s="1391">
        <v>4.0000000000000001E-3</v>
      </c>
      <c r="X297" s="1178">
        <v>5.0000000000000001E-4</v>
      </c>
      <c r="Y297" s="1178">
        <v>5.0000000000000001E-4</v>
      </c>
      <c r="Z297" s="1178">
        <v>5.0000000000000001E-4</v>
      </c>
      <c r="AA297" s="1260">
        <v>242.65580299999999</v>
      </c>
      <c r="AB297" s="1261">
        <v>201.94968</v>
      </c>
      <c r="AC297" s="1262">
        <v>242.59008900000001</v>
      </c>
    </row>
    <row r="298" spans="1:29" s="1142" customFormat="1" ht="15" customHeight="1" x14ac:dyDescent="0.2">
      <c r="A298" s="1189" t="s">
        <v>1704</v>
      </c>
      <c r="B298" s="1189" t="s">
        <v>220</v>
      </c>
      <c r="C298" s="1190"/>
      <c r="D298" s="1190" t="s">
        <v>1705</v>
      </c>
      <c r="E298" s="1191" t="s">
        <v>177</v>
      </c>
      <c r="F298" s="1175">
        <v>0</v>
      </c>
      <c r="G298" s="1175">
        <v>0</v>
      </c>
      <c r="H298" s="1175">
        <v>0</v>
      </c>
      <c r="I298" s="1395">
        <v>0</v>
      </c>
      <c r="J298" s="1175">
        <v>0</v>
      </c>
      <c r="K298" s="1396">
        <v>0</v>
      </c>
      <c r="L298" s="1175">
        <v>0</v>
      </c>
      <c r="M298" s="1175">
        <v>0</v>
      </c>
      <c r="N298" s="1175">
        <v>0</v>
      </c>
      <c r="O298" s="1395">
        <v>0</v>
      </c>
      <c r="P298" s="1175">
        <v>0</v>
      </c>
      <c r="Q298" s="1396">
        <v>0</v>
      </c>
      <c r="R298" s="1176">
        <v>0</v>
      </c>
      <c r="S298" s="1177">
        <v>0</v>
      </c>
      <c r="T298" s="1177">
        <v>0</v>
      </c>
      <c r="U298" s="1176">
        <v>0</v>
      </c>
      <c r="V298" s="1177">
        <v>0</v>
      </c>
      <c r="W298" s="1391">
        <v>0</v>
      </c>
      <c r="X298" s="1178">
        <v>0</v>
      </c>
      <c r="Y298" s="1178">
        <v>0</v>
      </c>
      <c r="Z298" s="1178">
        <v>0</v>
      </c>
      <c r="AA298" s="1260">
        <v>0</v>
      </c>
      <c r="AB298" s="1261">
        <v>0</v>
      </c>
      <c r="AC298" s="1262">
        <v>0</v>
      </c>
    </row>
    <row r="299" spans="1:29" s="1142" customFormat="1" ht="15" customHeight="1" x14ac:dyDescent="0.2">
      <c r="A299" s="1192" t="s">
        <v>915</v>
      </c>
      <c r="B299" s="1192" t="s">
        <v>221</v>
      </c>
      <c r="C299" s="1193" t="s">
        <v>8</v>
      </c>
      <c r="D299" s="1193" t="s">
        <v>1661</v>
      </c>
      <c r="E299" s="1194" t="s">
        <v>177</v>
      </c>
      <c r="F299" s="1175">
        <v>73.825999999999993</v>
      </c>
      <c r="G299" s="1175">
        <v>41.378999999999998</v>
      </c>
      <c r="H299" s="1175">
        <v>36.262987000000003</v>
      </c>
      <c r="I299" s="1395">
        <v>41.055999999999997</v>
      </c>
      <c r="J299" s="1175">
        <v>4.7778</v>
      </c>
      <c r="K299" s="1396">
        <v>4.7530619999999999</v>
      </c>
      <c r="L299" s="1175">
        <v>6.3414999999999999</v>
      </c>
      <c r="M299" s="1175">
        <v>9.6758000000000006</v>
      </c>
      <c r="N299" s="1175">
        <v>13.841768999999999</v>
      </c>
      <c r="O299" s="1395">
        <v>0.38834999999999997</v>
      </c>
      <c r="P299" s="1175">
        <v>0.39879999999999999</v>
      </c>
      <c r="Q299" s="1396">
        <v>0.402862</v>
      </c>
      <c r="R299" s="1176">
        <v>2E-3</v>
      </c>
      <c r="S299" s="1177">
        <v>2E-3</v>
      </c>
      <c r="T299" s="1177">
        <v>2E-3</v>
      </c>
      <c r="U299" s="1176">
        <v>0</v>
      </c>
      <c r="V299" s="1177">
        <v>0</v>
      </c>
      <c r="W299" s="1391">
        <v>0</v>
      </c>
      <c r="X299" s="1178">
        <v>7.7670000000000003E-2</v>
      </c>
      <c r="Y299" s="1178">
        <v>7.9759999999999998E-2</v>
      </c>
      <c r="Z299" s="1178">
        <v>8.0572000000000005E-2</v>
      </c>
      <c r="AA299" s="1260">
        <v>397.43411500000002</v>
      </c>
      <c r="AB299" s="1261">
        <v>264.95607699999999</v>
      </c>
      <c r="AC299" s="1262">
        <v>293.43516099999999</v>
      </c>
    </row>
    <row r="300" spans="1:29" s="1142" customFormat="1" ht="15" customHeight="1" x14ac:dyDescent="0.2">
      <c r="A300" s="1192" t="s">
        <v>1706</v>
      </c>
      <c r="B300" s="1192" t="s">
        <v>221</v>
      </c>
      <c r="C300" s="1193" t="s">
        <v>8</v>
      </c>
      <c r="D300" s="1193" t="s">
        <v>1677</v>
      </c>
      <c r="E300" s="1194" t="s">
        <v>177</v>
      </c>
      <c r="F300" s="1175">
        <v>73.825999999999993</v>
      </c>
      <c r="G300" s="1175">
        <v>41.378999999999998</v>
      </c>
      <c r="H300" s="1175">
        <v>36.262987000000003</v>
      </c>
      <c r="I300" s="1395">
        <v>41.055999999999997</v>
      </c>
      <c r="J300" s="1175">
        <v>4.7778</v>
      </c>
      <c r="K300" s="1396">
        <v>4.7530619999999999</v>
      </c>
      <c r="L300" s="1175">
        <v>6.3414999999999999</v>
      </c>
      <c r="M300" s="1175">
        <v>9.6758000000000006</v>
      </c>
      <c r="N300" s="1175">
        <v>13.841768999999999</v>
      </c>
      <c r="O300" s="1395">
        <v>0.38834999999999997</v>
      </c>
      <c r="P300" s="1175">
        <v>0.39879999999999999</v>
      </c>
      <c r="Q300" s="1396">
        <v>0.402862</v>
      </c>
      <c r="R300" s="1176">
        <v>2E-3</v>
      </c>
      <c r="S300" s="1177">
        <v>2E-3</v>
      </c>
      <c r="T300" s="1177">
        <v>2E-3</v>
      </c>
      <c r="U300" s="1176">
        <v>0</v>
      </c>
      <c r="V300" s="1177">
        <v>0</v>
      </c>
      <c r="W300" s="1391">
        <v>0</v>
      </c>
      <c r="X300" s="1178">
        <v>7.7670000000000003E-2</v>
      </c>
      <c r="Y300" s="1178">
        <v>7.9759999999999998E-2</v>
      </c>
      <c r="Z300" s="1178">
        <v>8.0572000000000005E-2</v>
      </c>
      <c r="AA300" s="1260">
        <v>397.43411500000002</v>
      </c>
      <c r="AB300" s="1261">
        <v>264.95607699999999</v>
      </c>
      <c r="AC300" s="1262">
        <v>293.43516099999999</v>
      </c>
    </row>
    <row r="301" spans="1:29" s="1142" customFormat="1" ht="15" customHeight="1" x14ac:dyDescent="0.2">
      <c r="A301" s="1192" t="s">
        <v>1156</v>
      </c>
      <c r="B301" s="1192" t="s">
        <v>221</v>
      </c>
      <c r="C301" s="1193" t="s">
        <v>19</v>
      </c>
      <c r="D301" s="1193" t="s">
        <v>135</v>
      </c>
      <c r="E301" s="1194" t="s">
        <v>936</v>
      </c>
      <c r="F301" s="1175">
        <v>0.55332700000000001</v>
      </c>
      <c r="G301" s="1175">
        <v>0.31433899999999998</v>
      </c>
      <c r="H301" s="1175">
        <v>0.31792399999999998</v>
      </c>
      <c r="I301" s="1395">
        <v>7.5672000000000003E-2</v>
      </c>
      <c r="J301" s="1175">
        <v>4.2838000000000001E-2</v>
      </c>
      <c r="K301" s="1396">
        <v>3.7765E-2</v>
      </c>
      <c r="L301" s="1175">
        <v>1.3352200000000001</v>
      </c>
      <c r="M301" s="1175">
        <v>0.53628500000000001</v>
      </c>
      <c r="N301" s="1175">
        <v>0.16078500000000001</v>
      </c>
      <c r="O301" s="1395">
        <v>6.0460000000000002E-3</v>
      </c>
      <c r="P301" s="1175">
        <v>4.1939999999999998E-3</v>
      </c>
      <c r="Q301" s="1396">
        <v>3.712E-3</v>
      </c>
      <c r="R301" s="1176">
        <v>0.1</v>
      </c>
      <c r="S301" s="1177">
        <v>0.1</v>
      </c>
      <c r="T301" s="1177">
        <v>0.1</v>
      </c>
      <c r="U301" s="1176">
        <v>0</v>
      </c>
      <c r="V301" s="1177">
        <v>0</v>
      </c>
      <c r="W301" s="1391">
        <v>0</v>
      </c>
      <c r="X301" s="1178">
        <v>1.946E-3</v>
      </c>
      <c r="Y301" s="1178">
        <v>1.0560000000000001E-3</v>
      </c>
      <c r="Z301" s="1178">
        <v>7.8299999999999995E-4</v>
      </c>
      <c r="AA301" s="1260">
        <v>357.59216800000002</v>
      </c>
      <c r="AB301" s="1261">
        <v>264.71524799999997</v>
      </c>
      <c r="AC301" s="1262">
        <v>243.38853800000001</v>
      </c>
    </row>
    <row r="302" spans="1:29" s="1142" customFormat="1" ht="15" customHeight="1" x14ac:dyDescent="0.2">
      <c r="A302" s="1192" t="s">
        <v>1157</v>
      </c>
      <c r="B302" s="1192" t="s">
        <v>221</v>
      </c>
      <c r="C302" s="1193" t="s">
        <v>19</v>
      </c>
      <c r="D302" s="1193" t="s">
        <v>138</v>
      </c>
      <c r="E302" s="1194" t="s">
        <v>936</v>
      </c>
      <c r="F302" s="1175">
        <v>1.11198</v>
      </c>
      <c r="G302" s="1175">
        <v>0.63539999999999996</v>
      </c>
      <c r="H302" s="1175">
        <v>0.62858999999999998</v>
      </c>
      <c r="I302" s="1395">
        <v>0.13520599999999999</v>
      </c>
      <c r="J302" s="1175">
        <v>7.8488000000000002E-2</v>
      </c>
      <c r="K302" s="1396">
        <v>6.9330000000000003E-2</v>
      </c>
      <c r="L302" s="1175">
        <v>3.7895500000000002</v>
      </c>
      <c r="M302" s="1175">
        <v>0.86565099999999995</v>
      </c>
      <c r="N302" s="1175">
        <v>0.25766499999999998</v>
      </c>
      <c r="O302" s="1395">
        <v>1.2586999999999999E-2</v>
      </c>
      <c r="P302" s="1175">
        <v>8.5620000000000002E-3</v>
      </c>
      <c r="Q302" s="1396">
        <v>7.3740000000000003E-3</v>
      </c>
      <c r="R302" s="1176">
        <v>0.1</v>
      </c>
      <c r="S302" s="1177">
        <v>0.1</v>
      </c>
      <c r="T302" s="1177">
        <v>0.1</v>
      </c>
      <c r="U302" s="1176">
        <v>0</v>
      </c>
      <c r="V302" s="1177">
        <v>0</v>
      </c>
      <c r="W302" s="1391">
        <v>0</v>
      </c>
      <c r="X302" s="1178">
        <v>3.5140000000000002E-3</v>
      </c>
      <c r="Y302" s="1178">
        <v>1.817E-3</v>
      </c>
      <c r="Z302" s="1178">
        <v>1.369E-3</v>
      </c>
      <c r="AA302" s="1260">
        <v>782.32890299999997</v>
      </c>
      <c r="AB302" s="1261">
        <v>567.42625599999997</v>
      </c>
      <c r="AC302" s="1262">
        <v>462.19832100000002</v>
      </c>
    </row>
    <row r="303" spans="1:29" s="1142" customFormat="1" ht="15" customHeight="1" x14ac:dyDescent="0.2">
      <c r="A303" s="1192" t="s">
        <v>929</v>
      </c>
      <c r="B303" s="1192" t="s">
        <v>221</v>
      </c>
      <c r="C303" s="1193" t="s">
        <v>49</v>
      </c>
      <c r="D303" s="1193" t="s">
        <v>133</v>
      </c>
      <c r="E303" s="1194" t="s">
        <v>930</v>
      </c>
      <c r="F303" s="1175">
        <v>2.5681430000000001</v>
      </c>
      <c r="G303" s="1175">
        <v>1.2556849999999999</v>
      </c>
      <c r="H303" s="1175">
        <v>0.674037</v>
      </c>
      <c r="I303" s="1395">
        <v>1.7468999999999998E-2</v>
      </c>
      <c r="J303" s="1175">
        <v>1.2741000000000001E-2</v>
      </c>
      <c r="K303" s="1396">
        <v>9.1210000000000006E-3</v>
      </c>
      <c r="L303" s="1175">
        <v>4.63706</v>
      </c>
      <c r="M303" s="1175">
        <v>2.7720199999999999</v>
      </c>
      <c r="N303" s="1175">
        <v>1.72603</v>
      </c>
      <c r="O303" s="1395">
        <v>9.8790000000000006E-3</v>
      </c>
      <c r="P303" s="1175">
        <v>6.5640000000000004E-3</v>
      </c>
      <c r="Q303" s="1396">
        <v>5.5329999999999997E-3</v>
      </c>
      <c r="R303" s="1176">
        <v>1.7999999999999999E-2</v>
      </c>
      <c r="S303" s="1177">
        <v>1.7999999999999999E-2</v>
      </c>
      <c r="T303" s="1177">
        <v>1.7999999999999999E-2</v>
      </c>
      <c r="U303" s="1176">
        <v>0.03</v>
      </c>
      <c r="V303" s="1177">
        <v>0.04</v>
      </c>
      <c r="W303" s="1391">
        <v>3.4000000000000002E-2</v>
      </c>
      <c r="X303" s="1178">
        <v>4.8009999999999997E-3</v>
      </c>
      <c r="Y303" s="1178">
        <v>2.6310000000000001E-3</v>
      </c>
      <c r="Z303" s="1178">
        <v>1.7960000000000001E-3</v>
      </c>
      <c r="AA303" s="1260">
        <v>448.14694200000002</v>
      </c>
      <c r="AB303" s="1261">
        <v>298.08884399999999</v>
      </c>
      <c r="AC303" s="1262">
        <v>252.61567199999999</v>
      </c>
    </row>
    <row r="304" spans="1:29" s="1142" customFormat="1" ht="15" customHeight="1" x14ac:dyDescent="0.2">
      <c r="A304" s="1192" t="s">
        <v>961</v>
      </c>
      <c r="B304" s="1192" t="s">
        <v>221</v>
      </c>
      <c r="C304" s="1193" t="s">
        <v>49</v>
      </c>
      <c r="D304" s="1193" t="s">
        <v>136</v>
      </c>
      <c r="E304" s="1194" t="s">
        <v>930</v>
      </c>
      <c r="F304" s="1175">
        <v>3.4738600000000002</v>
      </c>
      <c r="G304" s="1175">
        <v>1.7956300000000001</v>
      </c>
      <c r="H304" s="1175">
        <v>1.47014</v>
      </c>
      <c r="I304" s="1395">
        <v>3.3659000000000001E-2</v>
      </c>
      <c r="J304" s="1175">
        <v>2.3866999999999999E-2</v>
      </c>
      <c r="K304" s="1396">
        <v>1.6466999999999999E-2</v>
      </c>
      <c r="L304" s="1175">
        <v>6.9193800000000003</v>
      </c>
      <c r="M304" s="1175">
        <v>4.8479200000000002</v>
      </c>
      <c r="N304" s="1175">
        <v>3.7315299999999998</v>
      </c>
      <c r="O304" s="1395">
        <v>1.9824000000000001E-2</v>
      </c>
      <c r="P304" s="1175">
        <v>1.3258000000000001E-2</v>
      </c>
      <c r="Q304" s="1396">
        <v>1.1172E-2</v>
      </c>
      <c r="R304" s="1176">
        <v>1.7999999999999999E-2</v>
      </c>
      <c r="S304" s="1177">
        <v>1.7999999999999999E-2</v>
      </c>
      <c r="T304" s="1177">
        <v>1.7999999999999999E-2</v>
      </c>
      <c r="U304" s="1176">
        <v>0.03</v>
      </c>
      <c r="V304" s="1177">
        <v>0.04</v>
      </c>
      <c r="W304" s="1391">
        <v>3.4000000000000002E-2</v>
      </c>
      <c r="X304" s="1178">
        <v>9.5300000000000003E-3</v>
      </c>
      <c r="Y304" s="1178">
        <v>5.1850000000000004E-3</v>
      </c>
      <c r="Z304" s="1178">
        <v>3.5750000000000001E-3</v>
      </c>
      <c r="AA304" s="1260">
        <v>906.98841000000004</v>
      </c>
      <c r="AB304" s="1261">
        <v>602.91720199999997</v>
      </c>
      <c r="AC304" s="1262">
        <v>503.41130900000002</v>
      </c>
    </row>
    <row r="305" spans="1:48" s="1142" customFormat="1" ht="15" customHeight="1" x14ac:dyDescent="0.2">
      <c r="A305" s="1192" t="s">
        <v>931</v>
      </c>
      <c r="B305" s="1192" t="s">
        <v>221</v>
      </c>
      <c r="C305" s="1193" t="s">
        <v>49</v>
      </c>
      <c r="D305" s="1193" t="s">
        <v>932</v>
      </c>
      <c r="E305" s="1194" t="s">
        <v>933</v>
      </c>
      <c r="F305" s="1175">
        <v>1.1761200000000001</v>
      </c>
      <c r="G305" s="1175">
        <v>0.57235100000000005</v>
      </c>
      <c r="H305" s="1175">
        <v>0.429705</v>
      </c>
      <c r="I305" s="1395">
        <v>0.250608</v>
      </c>
      <c r="J305" s="1175">
        <v>0.119169</v>
      </c>
      <c r="K305" s="1396">
        <v>6.7817000000000002E-2</v>
      </c>
      <c r="L305" s="1175">
        <v>2.4946000000000002</v>
      </c>
      <c r="M305" s="1175">
        <v>1.2775799999999999</v>
      </c>
      <c r="N305" s="1175">
        <v>1.17502</v>
      </c>
      <c r="O305" s="1395">
        <v>1.1037E-2</v>
      </c>
      <c r="P305" s="1175">
        <v>6.7860000000000004E-3</v>
      </c>
      <c r="Q305" s="1396">
        <v>5.4050000000000001E-3</v>
      </c>
      <c r="R305" s="1176">
        <v>3.0000000000000001E-3</v>
      </c>
      <c r="S305" s="1177">
        <v>3.0000000000000001E-3</v>
      </c>
      <c r="T305" s="1177">
        <v>3.0000000000000001E-3</v>
      </c>
      <c r="U305" s="1176">
        <v>0.03</v>
      </c>
      <c r="V305" s="1177">
        <v>0.04</v>
      </c>
      <c r="W305" s="1391">
        <v>3.4000000000000002E-2</v>
      </c>
      <c r="X305" s="1178">
        <v>5.6670000000000002E-3</v>
      </c>
      <c r="Y305" s="1178">
        <v>2.8479999999999998E-3</v>
      </c>
      <c r="Z305" s="1178">
        <v>1.766E-3</v>
      </c>
      <c r="AA305" s="1260">
        <v>501.42417899999998</v>
      </c>
      <c r="AB305" s="1261">
        <v>300.93644699999999</v>
      </c>
      <c r="AC305" s="1262">
        <v>244.19103699999999</v>
      </c>
    </row>
    <row r="306" spans="1:48" s="1142" customFormat="1" ht="15" customHeight="1" x14ac:dyDescent="0.2">
      <c r="A306" s="1192" t="s">
        <v>962</v>
      </c>
      <c r="B306" s="1192" t="s">
        <v>221</v>
      </c>
      <c r="C306" s="1193" t="s">
        <v>49</v>
      </c>
      <c r="D306" s="1193" t="s">
        <v>963</v>
      </c>
      <c r="E306" s="1194" t="s">
        <v>933</v>
      </c>
      <c r="F306" s="1175">
        <v>2.23522</v>
      </c>
      <c r="G306" s="1175">
        <v>1.0998699999999999</v>
      </c>
      <c r="H306" s="1175">
        <v>0.84421500000000005</v>
      </c>
      <c r="I306" s="1395">
        <v>0.47214499999999998</v>
      </c>
      <c r="J306" s="1175">
        <v>0.22465099999999999</v>
      </c>
      <c r="K306" s="1396">
        <v>0.12915699999999999</v>
      </c>
      <c r="L306" s="1175">
        <v>4.83141</v>
      </c>
      <c r="M306" s="1175">
        <v>2.5176699999999999</v>
      </c>
      <c r="N306" s="1175">
        <v>2.3851599999999999</v>
      </c>
      <c r="O306" s="1395">
        <v>2.1919999999999999E-2</v>
      </c>
      <c r="P306" s="1175">
        <v>1.3861999999999999E-2</v>
      </c>
      <c r="Q306" s="1396">
        <v>1.0957E-2</v>
      </c>
      <c r="R306" s="1176">
        <v>3.0000000000000001E-3</v>
      </c>
      <c r="S306" s="1177">
        <v>3.0000000000000001E-3</v>
      </c>
      <c r="T306" s="1177">
        <v>3.0000000000000001E-3</v>
      </c>
      <c r="U306" s="1176">
        <v>0.03</v>
      </c>
      <c r="V306" s="1177">
        <v>0.04</v>
      </c>
      <c r="W306" s="1391">
        <v>3.4000000000000002E-2</v>
      </c>
      <c r="X306" s="1178">
        <v>1.0787E-2</v>
      </c>
      <c r="Y306" s="1178">
        <v>5.5209999999999999E-3</v>
      </c>
      <c r="Z306" s="1178">
        <v>3.5149999999999999E-3</v>
      </c>
      <c r="AA306" s="1260">
        <v>1003.19</v>
      </c>
      <c r="AB306" s="1261">
        <v>608.82890699999996</v>
      </c>
      <c r="AC306" s="1262">
        <v>487.97853800000001</v>
      </c>
    </row>
    <row r="307" spans="1:48" s="1142" customFormat="1" ht="15" customHeight="1" x14ac:dyDescent="0.2">
      <c r="A307" s="1192" t="s">
        <v>934</v>
      </c>
      <c r="B307" s="1192" t="s">
        <v>221</v>
      </c>
      <c r="C307" s="1193" t="s">
        <v>49</v>
      </c>
      <c r="D307" s="1193" t="s">
        <v>134</v>
      </c>
      <c r="E307" s="1194" t="s">
        <v>933</v>
      </c>
      <c r="F307" s="1175">
        <v>1.813544</v>
      </c>
      <c r="G307" s="1175">
        <v>0.87314000000000003</v>
      </c>
      <c r="H307" s="1175">
        <v>0.45571299999999998</v>
      </c>
      <c r="I307" s="1395">
        <v>4.8180000000000001E-2</v>
      </c>
      <c r="J307" s="1175">
        <v>2.6367999999999999E-2</v>
      </c>
      <c r="K307" s="1396">
        <v>1.7231E-2</v>
      </c>
      <c r="L307" s="1175">
        <v>4.6475900000000001</v>
      </c>
      <c r="M307" s="1175">
        <v>2.6817099999999998</v>
      </c>
      <c r="N307" s="1175">
        <v>1.8089500000000001</v>
      </c>
      <c r="O307" s="1395">
        <v>8.7279999999999996E-3</v>
      </c>
      <c r="P307" s="1175">
        <v>5.7390000000000002E-3</v>
      </c>
      <c r="Q307" s="1396">
        <v>4.8050000000000002E-3</v>
      </c>
      <c r="R307" s="1176">
        <v>1.7999999999999999E-2</v>
      </c>
      <c r="S307" s="1177">
        <v>1.7999999999999999E-2</v>
      </c>
      <c r="T307" s="1177">
        <v>1.7999999999999999E-2</v>
      </c>
      <c r="U307" s="1176">
        <v>0.03</v>
      </c>
      <c r="V307" s="1177">
        <v>0.04</v>
      </c>
      <c r="W307" s="1391">
        <v>3.4000000000000002E-2</v>
      </c>
      <c r="X307" s="1178">
        <v>4.7999999999999996E-3</v>
      </c>
      <c r="Y307" s="1178">
        <v>2.568E-3</v>
      </c>
      <c r="Z307" s="1178">
        <v>1.5989999999999999E-3</v>
      </c>
      <c r="AA307" s="1260">
        <v>446.76152000000002</v>
      </c>
      <c r="AB307" s="1261">
        <v>294.394926</v>
      </c>
      <c r="AC307" s="1262">
        <v>253.86899500000001</v>
      </c>
    </row>
    <row r="308" spans="1:48" s="1142" customFormat="1" ht="15" customHeight="1" x14ac:dyDescent="0.2">
      <c r="A308" s="1192" t="s">
        <v>964</v>
      </c>
      <c r="B308" s="1192" t="s">
        <v>221</v>
      </c>
      <c r="C308" s="1193" t="s">
        <v>49</v>
      </c>
      <c r="D308" s="1193" t="s">
        <v>137</v>
      </c>
      <c r="E308" s="1194" t="s">
        <v>933</v>
      </c>
      <c r="F308" s="1175">
        <v>2.5365500000000001</v>
      </c>
      <c r="G308" s="1175">
        <v>1.3444700000000001</v>
      </c>
      <c r="H308" s="1175">
        <v>1.0815399999999999</v>
      </c>
      <c r="I308" s="1395">
        <v>9.2254000000000003E-2</v>
      </c>
      <c r="J308" s="1175">
        <v>5.0458000000000003E-2</v>
      </c>
      <c r="K308" s="1396">
        <v>3.3073999999999999E-2</v>
      </c>
      <c r="L308" s="1175">
        <v>5.9059600000000003</v>
      </c>
      <c r="M308" s="1175">
        <v>3.7791199999999998</v>
      </c>
      <c r="N308" s="1175">
        <v>3.1120000000000001</v>
      </c>
      <c r="O308" s="1395">
        <v>1.7842E-2</v>
      </c>
      <c r="P308" s="1175">
        <v>1.1665E-2</v>
      </c>
      <c r="Q308" s="1396">
        <v>9.5300000000000003E-3</v>
      </c>
      <c r="R308" s="1176">
        <v>1.7999999999999999E-2</v>
      </c>
      <c r="S308" s="1177">
        <v>1.7999999999999999E-2</v>
      </c>
      <c r="T308" s="1177">
        <v>1.7999999999999999E-2</v>
      </c>
      <c r="U308" s="1176">
        <v>0.03</v>
      </c>
      <c r="V308" s="1177">
        <v>0.04</v>
      </c>
      <c r="W308" s="1391">
        <v>3.4000000000000002E-2</v>
      </c>
      <c r="X308" s="1178">
        <v>9.0860000000000003E-3</v>
      </c>
      <c r="Y308" s="1178">
        <v>4.9199999999999999E-3</v>
      </c>
      <c r="Z308" s="1178">
        <v>3.1259999999999999E-3</v>
      </c>
      <c r="AA308" s="1260">
        <v>922.02483600000005</v>
      </c>
      <c r="AB308" s="1261">
        <v>600.57564100000002</v>
      </c>
      <c r="AC308" s="1262">
        <v>501.93226499999997</v>
      </c>
    </row>
    <row r="309" spans="1:48" s="1142" customFormat="1" ht="15" customHeight="1" x14ac:dyDescent="0.2">
      <c r="A309" s="1192" t="s">
        <v>917</v>
      </c>
      <c r="B309" s="1192" t="s">
        <v>221</v>
      </c>
      <c r="C309" s="1193" t="s">
        <v>49</v>
      </c>
      <c r="D309" s="1193" t="s">
        <v>918</v>
      </c>
      <c r="E309" s="1194" t="s">
        <v>919</v>
      </c>
      <c r="F309" s="1175">
        <v>3.7839499999999999</v>
      </c>
      <c r="G309" s="1175">
        <v>1.8695600000000001</v>
      </c>
      <c r="H309" s="1175">
        <v>1.5121579999999999</v>
      </c>
      <c r="I309" s="1395">
        <v>3.5523500000000001</v>
      </c>
      <c r="J309" s="1175">
        <v>0.87251999999999996</v>
      </c>
      <c r="K309" s="1396">
        <v>0.729321</v>
      </c>
      <c r="L309" s="1175">
        <v>7.7195400000000003</v>
      </c>
      <c r="M309" s="1175">
        <v>6.38293</v>
      </c>
      <c r="N309" s="1175">
        <v>6.9798090000000004</v>
      </c>
      <c r="O309" s="1395">
        <v>0.53954999999999997</v>
      </c>
      <c r="P309" s="1175">
        <v>0.327345</v>
      </c>
      <c r="Q309" s="1396">
        <v>0.268874</v>
      </c>
      <c r="R309" s="1176">
        <v>3.0000000000000001E-3</v>
      </c>
      <c r="S309" s="1177">
        <v>3.0000000000000001E-3</v>
      </c>
      <c r="T309" s="1177">
        <v>3.0000000000000001E-3</v>
      </c>
      <c r="U309" s="1176">
        <v>0</v>
      </c>
      <c r="V309" s="1177">
        <v>0</v>
      </c>
      <c r="W309" s="1391">
        <v>0</v>
      </c>
      <c r="X309" s="1178">
        <v>0.26977499999999999</v>
      </c>
      <c r="Y309" s="1178">
        <v>0.16367300000000001</v>
      </c>
      <c r="Z309" s="1178">
        <v>0.134437</v>
      </c>
      <c r="AA309" s="1260">
        <v>413.31367799999998</v>
      </c>
      <c r="AB309" s="1261">
        <v>280.296516</v>
      </c>
      <c r="AC309" s="1262">
        <v>286.78366899999997</v>
      </c>
    </row>
    <row r="310" spans="1:48" s="1142" customFormat="1" ht="15" customHeight="1" x14ac:dyDescent="0.2">
      <c r="A310" s="1192" t="s">
        <v>937</v>
      </c>
      <c r="B310" s="1192" t="s">
        <v>221</v>
      </c>
      <c r="C310" s="1193" t="s">
        <v>49</v>
      </c>
      <c r="D310" s="1193" t="s">
        <v>938</v>
      </c>
      <c r="E310" s="1194" t="s">
        <v>919</v>
      </c>
      <c r="F310" s="1175">
        <v>5.5039999999999996</v>
      </c>
      <c r="G310" s="1175">
        <v>3.2595200000000002</v>
      </c>
      <c r="H310" s="1175">
        <v>2.563142</v>
      </c>
      <c r="I310" s="1395">
        <v>4.1244500000000004</v>
      </c>
      <c r="J310" s="1175">
        <v>0.83109</v>
      </c>
      <c r="K310" s="1396">
        <v>0.723298</v>
      </c>
      <c r="L310" s="1175">
        <v>14.127599999999999</v>
      </c>
      <c r="M310" s="1175">
        <v>10.019299999999999</v>
      </c>
      <c r="N310" s="1175">
        <v>9.4020720000000004</v>
      </c>
      <c r="O310" s="1395">
        <v>0.97899999999999998</v>
      </c>
      <c r="P310" s="1175">
        <v>0.55481000000000003</v>
      </c>
      <c r="Q310" s="1396">
        <v>0.43522899999999998</v>
      </c>
      <c r="R310" s="1176">
        <v>3.0000000000000001E-3</v>
      </c>
      <c r="S310" s="1177">
        <v>3.0000000000000001E-3</v>
      </c>
      <c r="T310" s="1177">
        <v>3.0000000000000001E-3</v>
      </c>
      <c r="U310" s="1176">
        <v>0</v>
      </c>
      <c r="V310" s="1177">
        <v>0</v>
      </c>
      <c r="W310" s="1391">
        <v>0</v>
      </c>
      <c r="X310" s="1178">
        <v>0.48949999999999999</v>
      </c>
      <c r="Y310" s="1178">
        <v>0.27740500000000001</v>
      </c>
      <c r="Z310" s="1178">
        <v>0.217615</v>
      </c>
      <c r="AA310" s="1260">
        <v>941.30163900000002</v>
      </c>
      <c r="AB310" s="1261">
        <v>606.81239800000003</v>
      </c>
      <c r="AC310" s="1262">
        <v>545.711094</v>
      </c>
    </row>
    <row r="311" spans="1:48" s="1142" customFormat="1" ht="15" customHeight="1" x14ac:dyDescent="0.2">
      <c r="A311" s="1192" t="s">
        <v>920</v>
      </c>
      <c r="B311" s="1192" t="s">
        <v>221</v>
      </c>
      <c r="C311" s="1193" t="s">
        <v>49</v>
      </c>
      <c r="D311" s="1193" t="s">
        <v>829</v>
      </c>
      <c r="E311" s="1194" t="s">
        <v>921</v>
      </c>
      <c r="F311" s="1175">
        <v>1.1929000000000001</v>
      </c>
      <c r="G311" s="1175">
        <v>0.79361000000000004</v>
      </c>
      <c r="H311" s="1175">
        <v>0.60956299999999997</v>
      </c>
      <c r="I311" s="1395">
        <v>0.51854999999999996</v>
      </c>
      <c r="J311" s="1175">
        <v>0.28588000000000002</v>
      </c>
      <c r="K311" s="1396">
        <v>0.22442200000000001</v>
      </c>
      <c r="L311" s="1175">
        <v>5.0375899999999998</v>
      </c>
      <c r="M311" s="1175">
        <v>4.21455</v>
      </c>
      <c r="N311" s="1175">
        <v>4.483409</v>
      </c>
      <c r="O311" s="1395">
        <v>0.26490999999999998</v>
      </c>
      <c r="P311" s="1175">
        <v>0.1588</v>
      </c>
      <c r="Q311" s="1396">
        <v>0.131912</v>
      </c>
      <c r="R311" s="1176">
        <v>3.0000000000000001E-3</v>
      </c>
      <c r="S311" s="1177">
        <v>3.0000000000000001E-3</v>
      </c>
      <c r="T311" s="1177">
        <v>3.0000000000000001E-3</v>
      </c>
      <c r="U311" s="1176">
        <v>6.0000000000000001E-3</v>
      </c>
      <c r="V311" s="1177">
        <v>5.0000000000000001E-3</v>
      </c>
      <c r="W311" s="1391">
        <v>3.0000000000000001E-3</v>
      </c>
      <c r="X311" s="1178">
        <v>0.17219200000000001</v>
      </c>
      <c r="Y311" s="1178">
        <v>0.10322000000000001</v>
      </c>
      <c r="Z311" s="1178">
        <v>8.5743E-2</v>
      </c>
      <c r="AA311" s="1260">
        <v>365.75313999999997</v>
      </c>
      <c r="AB311" s="1261">
        <v>282.53788800000001</v>
      </c>
      <c r="AC311" s="1262">
        <v>292.93763999999999</v>
      </c>
    </row>
    <row r="312" spans="1:48" s="1142" customFormat="1" ht="15" customHeight="1" x14ac:dyDescent="0.2">
      <c r="A312" s="1192" t="s">
        <v>941</v>
      </c>
      <c r="B312" s="1192" t="s">
        <v>221</v>
      </c>
      <c r="C312" s="1193" t="s">
        <v>49</v>
      </c>
      <c r="D312" s="1193" t="s">
        <v>846</v>
      </c>
      <c r="E312" s="1194" t="s">
        <v>921</v>
      </c>
      <c r="F312" s="1175">
        <v>2.2002000000000002</v>
      </c>
      <c r="G312" s="1175">
        <v>1.38289</v>
      </c>
      <c r="H312" s="1175">
        <v>0.98985699999999999</v>
      </c>
      <c r="I312" s="1395">
        <v>0.96001999999999998</v>
      </c>
      <c r="J312" s="1175">
        <v>0.52436000000000005</v>
      </c>
      <c r="K312" s="1396">
        <v>0.40678199999999998</v>
      </c>
      <c r="L312" s="1175">
        <v>9.3021799999999999</v>
      </c>
      <c r="M312" s="1175">
        <v>6.5888499999999999</v>
      </c>
      <c r="N312" s="1175">
        <v>6.0227830000000004</v>
      </c>
      <c r="O312" s="1395">
        <v>0.48802000000000001</v>
      </c>
      <c r="P312" s="1175">
        <v>0.26719500000000002</v>
      </c>
      <c r="Q312" s="1396">
        <v>0.21040200000000001</v>
      </c>
      <c r="R312" s="1176">
        <v>3.0000000000000001E-3</v>
      </c>
      <c r="S312" s="1177">
        <v>3.0000000000000001E-3</v>
      </c>
      <c r="T312" s="1177">
        <v>3.0000000000000001E-3</v>
      </c>
      <c r="U312" s="1176">
        <v>1.0999999999999999E-2</v>
      </c>
      <c r="V312" s="1177">
        <v>8.9999999999999993E-3</v>
      </c>
      <c r="W312" s="1391">
        <v>7.0000000000000001E-3</v>
      </c>
      <c r="X312" s="1178">
        <v>0.31721300000000002</v>
      </c>
      <c r="Y312" s="1178">
        <v>0.173677</v>
      </c>
      <c r="Z312" s="1178">
        <v>0.13676099999999999</v>
      </c>
      <c r="AA312" s="1260">
        <v>906.21371699999997</v>
      </c>
      <c r="AB312" s="1261">
        <v>611.945154</v>
      </c>
      <c r="AC312" s="1262">
        <v>549.25715300000002</v>
      </c>
    </row>
    <row r="313" spans="1:48" ht="15" customHeight="1" x14ac:dyDescent="0.2">
      <c r="A313" s="1192" t="s">
        <v>922</v>
      </c>
      <c r="B313" s="1192" t="s">
        <v>221</v>
      </c>
      <c r="C313" s="1193" t="s">
        <v>49</v>
      </c>
      <c r="D313" s="1193" t="s">
        <v>831</v>
      </c>
      <c r="E313" s="1194" t="s">
        <v>923</v>
      </c>
      <c r="F313" s="1175">
        <v>0.96660000000000001</v>
      </c>
      <c r="G313" s="1175">
        <v>0.70620499999999997</v>
      </c>
      <c r="H313" s="1175">
        <v>0.48824400000000001</v>
      </c>
      <c r="I313" s="1395">
        <v>0.34237000000000001</v>
      </c>
      <c r="J313" s="1175">
        <v>0.18537000000000001</v>
      </c>
      <c r="K313" s="1396">
        <v>0.143122</v>
      </c>
      <c r="L313" s="1175">
        <v>5.4265600000000003</v>
      </c>
      <c r="M313" s="1175">
        <v>4.3988300000000002</v>
      </c>
      <c r="N313" s="1175">
        <v>4.5640549999999998</v>
      </c>
      <c r="O313" s="1395">
        <v>0.10689</v>
      </c>
      <c r="P313" s="1175">
        <v>7.707E-2</v>
      </c>
      <c r="Q313" s="1396">
        <v>6.6642000000000007E-2</v>
      </c>
      <c r="R313" s="1176">
        <v>3.0000000000000001E-3</v>
      </c>
      <c r="S313" s="1177">
        <v>3.0000000000000001E-3</v>
      </c>
      <c r="T313" s="1177">
        <v>3.0000000000000001E-3</v>
      </c>
      <c r="U313" s="1176">
        <v>5.0000000000000001E-3</v>
      </c>
      <c r="V313" s="1177">
        <v>5.0000000000000001E-3</v>
      </c>
      <c r="W313" s="1391">
        <v>3.0000000000000001E-3</v>
      </c>
      <c r="X313" s="1178">
        <v>6.9477999999999998E-2</v>
      </c>
      <c r="Y313" s="1178">
        <v>5.0096000000000002E-2</v>
      </c>
      <c r="Z313" s="1178">
        <v>4.3318000000000002E-2</v>
      </c>
      <c r="AA313" s="1260">
        <v>356.92128600000001</v>
      </c>
      <c r="AB313" s="1261">
        <v>281.93192800000003</v>
      </c>
      <c r="AC313" s="1262">
        <v>294.37246499999998</v>
      </c>
      <c r="AE313" s="1139"/>
      <c r="AF313" s="1139"/>
      <c r="AG313" s="1139"/>
      <c r="AH313" s="1139"/>
      <c r="AI313" s="1139"/>
      <c r="AJ313" s="1139"/>
      <c r="AK313" s="1139"/>
      <c r="AL313" s="1139"/>
      <c r="AM313" s="1139"/>
      <c r="AN313" s="1139"/>
      <c r="AO313" s="1139"/>
      <c r="AP313" s="1139"/>
      <c r="AQ313" s="1139"/>
      <c r="AR313" s="1139"/>
      <c r="AS313" s="1139"/>
      <c r="AT313" s="1139"/>
      <c r="AU313" s="1139"/>
      <c r="AV313" s="1139"/>
    </row>
    <row r="314" spans="1:48" ht="15" customHeight="1" x14ac:dyDescent="0.2">
      <c r="A314" s="1192" t="s">
        <v>944</v>
      </c>
      <c r="B314" s="1192" t="s">
        <v>221</v>
      </c>
      <c r="C314" s="1193" t="s">
        <v>49</v>
      </c>
      <c r="D314" s="1193" t="s">
        <v>848</v>
      </c>
      <c r="E314" s="1194" t="s">
        <v>945</v>
      </c>
      <c r="F314" s="1175">
        <v>1.7569999999999999</v>
      </c>
      <c r="G314" s="1175">
        <v>1.1682699999999999</v>
      </c>
      <c r="H314" s="1175">
        <v>0.81454400000000005</v>
      </c>
      <c r="I314" s="1395">
        <v>0.62051999999999996</v>
      </c>
      <c r="J314" s="1175">
        <v>0.33288000000000001</v>
      </c>
      <c r="K314" s="1396">
        <v>0.257048</v>
      </c>
      <c r="L314" s="1175">
        <v>9.9426500000000004</v>
      </c>
      <c r="M314" s="1175">
        <v>6.9719899999999999</v>
      </c>
      <c r="N314" s="1175">
        <v>6.2615879999999997</v>
      </c>
      <c r="O314" s="1395">
        <v>0.19131000000000001</v>
      </c>
      <c r="P314" s="1175">
        <v>0.11898499999999999</v>
      </c>
      <c r="Q314" s="1396">
        <v>9.9163000000000001E-2</v>
      </c>
      <c r="R314" s="1176">
        <v>3.0000000000000001E-3</v>
      </c>
      <c r="S314" s="1177">
        <v>3.0000000000000001E-3</v>
      </c>
      <c r="T314" s="1177">
        <v>3.0000000000000001E-3</v>
      </c>
      <c r="U314" s="1176">
        <v>1.0999999999999999E-2</v>
      </c>
      <c r="V314" s="1177">
        <v>8.9999999999999993E-3</v>
      </c>
      <c r="W314" s="1391">
        <v>6.0000000000000001E-3</v>
      </c>
      <c r="X314" s="1178">
        <v>0.124352</v>
      </c>
      <c r="Y314" s="1178">
        <v>7.7340000000000006E-2</v>
      </c>
      <c r="Z314" s="1178">
        <v>6.4455999999999999E-2</v>
      </c>
      <c r="AA314" s="1260">
        <v>886.76329599999997</v>
      </c>
      <c r="AB314" s="1261">
        <v>614.07656799999995</v>
      </c>
      <c r="AC314" s="1262">
        <v>551.42680900000005</v>
      </c>
      <c r="AE314" s="1139"/>
      <c r="AF314" s="1139"/>
      <c r="AG314" s="1139"/>
      <c r="AH314" s="1139"/>
      <c r="AI314" s="1139"/>
      <c r="AJ314" s="1139"/>
      <c r="AK314" s="1139"/>
      <c r="AL314" s="1139"/>
      <c r="AM314" s="1139"/>
      <c r="AN314" s="1139"/>
      <c r="AO314" s="1139"/>
      <c r="AP314" s="1139"/>
      <c r="AQ314" s="1139"/>
      <c r="AR314" s="1139"/>
      <c r="AS314" s="1139"/>
      <c r="AT314" s="1139"/>
      <c r="AU314" s="1139"/>
      <c r="AV314" s="1139"/>
    </row>
    <row r="315" spans="1:48" ht="15" customHeight="1" x14ac:dyDescent="0.2">
      <c r="A315" s="1192" t="s">
        <v>924</v>
      </c>
      <c r="B315" s="1192" t="s">
        <v>221</v>
      </c>
      <c r="C315" s="1193" t="s">
        <v>49</v>
      </c>
      <c r="D315" s="1193" t="s">
        <v>835</v>
      </c>
      <c r="E315" s="1194" t="s">
        <v>731</v>
      </c>
      <c r="F315" s="1175">
        <v>1.0832999999999999</v>
      </c>
      <c r="G315" s="1175">
        <v>0.83481000000000005</v>
      </c>
      <c r="H315" s="1175">
        <v>0.55043699999999995</v>
      </c>
      <c r="I315" s="1395">
        <v>0.32849</v>
      </c>
      <c r="J315" s="1175">
        <v>0.17363000000000001</v>
      </c>
      <c r="K315" s="1396">
        <v>0.127606</v>
      </c>
      <c r="L315" s="1175">
        <v>5.7149299999999998</v>
      </c>
      <c r="M315" s="1175">
        <v>3.937087</v>
      </c>
      <c r="N315" s="1175">
        <v>4.2198909999999996</v>
      </c>
      <c r="O315" s="1395">
        <v>7.4650000000000003E-3</v>
      </c>
      <c r="P315" s="1175">
        <v>4.483E-3</v>
      </c>
      <c r="Q315" s="1396">
        <v>3.215E-3</v>
      </c>
      <c r="R315" s="1176">
        <v>3.0000000000000001E-3</v>
      </c>
      <c r="S315" s="1177">
        <v>3.0000000000000001E-3</v>
      </c>
      <c r="T315" s="1177">
        <v>3.0000000000000001E-3</v>
      </c>
      <c r="U315" s="1176">
        <v>3.0000000000000001E-3</v>
      </c>
      <c r="V315" s="1177">
        <v>3.0000000000000001E-3</v>
      </c>
      <c r="W315" s="1391">
        <v>2E-3</v>
      </c>
      <c r="X315" s="1178">
        <v>1.1199999999999999E-3</v>
      </c>
      <c r="Y315" s="1178">
        <v>6.7199999999999996E-4</v>
      </c>
      <c r="Z315" s="1178">
        <v>4.8200000000000001E-4</v>
      </c>
      <c r="AA315" s="1260">
        <v>378.34108099999997</v>
      </c>
      <c r="AB315" s="1261">
        <v>268.00464099999999</v>
      </c>
      <c r="AC315" s="1262">
        <v>287.25562100000002</v>
      </c>
      <c r="AE315" s="1139"/>
      <c r="AF315" s="1139"/>
      <c r="AG315" s="1139"/>
      <c r="AH315" s="1139"/>
      <c r="AI315" s="1139"/>
      <c r="AJ315" s="1139"/>
      <c r="AK315" s="1139"/>
      <c r="AL315" s="1139"/>
      <c r="AM315" s="1139"/>
      <c r="AN315" s="1139"/>
      <c r="AO315" s="1139"/>
      <c r="AP315" s="1139"/>
      <c r="AQ315" s="1139"/>
      <c r="AR315" s="1139"/>
      <c r="AS315" s="1139"/>
      <c r="AT315" s="1139"/>
      <c r="AU315" s="1139"/>
      <c r="AV315" s="1139"/>
    </row>
    <row r="316" spans="1:48" ht="15" customHeight="1" x14ac:dyDescent="0.2">
      <c r="A316" s="1192" t="s">
        <v>948</v>
      </c>
      <c r="B316" s="1192" t="s">
        <v>221</v>
      </c>
      <c r="C316" s="1193" t="s">
        <v>49</v>
      </c>
      <c r="D316" s="1193" t="s">
        <v>949</v>
      </c>
      <c r="E316" s="1194" t="s">
        <v>731</v>
      </c>
      <c r="F316" s="1175">
        <v>1.9527000000000001</v>
      </c>
      <c r="G316" s="1175">
        <v>1.47384</v>
      </c>
      <c r="H316" s="1175">
        <v>1.009862</v>
      </c>
      <c r="I316" s="1395">
        <v>0.58723999999999998</v>
      </c>
      <c r="J316" s="1175">
        <v>0.30718000000000001</v>
      </c>
      <c r="K316" s="1396">
        <v>0.235648</v>
      </c>
      <c r="L316" s="1175">
        <v>10.239281</v>
      </c>
      <c r="M316" s="1175">
        <v>6.1824620000000001</v>
      </c>
      <c r="N316" s="1175">
        <v>5.6670119999999997</v>
      </c>
      <c r="O316" s="1395">
        <v>1.3528E-2</v>
      </c>
      <c r="P316" s="1175">
        <v>7.5319999999999996E-3</v>
      </c>
      <c r="Q316" s="1396">
        <v>5.5539999999999999E-3</v>
      </c>
      <c r="R316" s="1176">
        <v>3.0000000000000001E-3</v>
      </c>
      <c r="S316" s="1177">
        <v>3.0000000000000001E-3</v>
      </c>
      <c r="T316" s="1177">
        <v>3.0000000000000001E-3</v>
      </c>
      <c r="U316" s="1176">
        <v>5.0000000000000001E-3</v>
      </c>
      <c r="V316" s="1177">
        <v>5.0000000000000001E-3</v>
      </c>
      <c r="W316" s="1391">
        <v>4.0000000000000001E-3</v>
      </c>
      <c r="X316" s="1178">
        <v>2.029E-3</v>
      </c>
      <c r="Y316" s="1178">
        <v>1.1299999999999999E-3</v>
      </c>
      <c r="Z316" s="1178">
        <v>8.3299999999999997E-4</v>
      </c>
      <c r="AA316" s="1260">
        <v>947.98099200000001</v>
      </c>
      <c r="AB316" s="1261">
        <v>583.88323800000001</v>
      </c>
      <c r="AC316" s="1262">
        <v>535.20322699999997</v>
      </c>
      <c r="AE316" s="1139"/>
      <c r="AF316" s="1139"/>
      <c r="AG316" s="1139"/>
      <c r="AH316" s="1139"/>
      <c r="AI316" s="1139"/>
      <c r="AJ316" s="1139"/>
      <c r="AK316" s="1139"/>
      <c r="AL316" s="1139"/>
      <c r="AM316" s="1139"/>
      <c r="AN316" s="1139"/>
      <c r="AO316" s="1139"/>
      <c r="AP316" s="1139"/>
      <c r="AQ316" s="1139"/>
      <c r="AR316" s="1139"/>
      <c r="AS316" s="1139"/>
      <c r="AT316" s="1139"/>
      <c r="AU316" s="1139"/>
      <c r="AV316" s="1139"/>
    </row>
    <row r="317" spans="1:48" ht="15" customHeight="1" x14ac:dyDescent="0.2">
      <c r="A317" s="1192" t="s">
        <v>925</v>
      </c>
      <c r="B317" s="1192" t="s">
        <v>221</v>
      </c>
      <c r="C317" s="1193" t="s">
        <v>49</v>
      </c>
      <c r="D317" s="1193" t="s">
        <v>926</v>
      </c>
      <c r="E317" s="1194" t="s">
        <v>731</v>
      </c>
      <c r="F317" s="1175">
        <v>1.0832999999999999</v>
      </c>
      <c r="G317" s="1175">
        <v>0.83481000000000005</v>
      </c>
      <c r="H317" s="1175">
        <v>0.55043699999999995</v>
      </c>
      <c r="I317" s="1395">
        <v>0.32849</v>
      </c>
      <c r="J317" s="1175">
        <v>0.17363000000000001</v>
      </c>
      <c r="K317" s="1396">
        <v>0.127606</v>
      </c>
      <c r="L317" s="1175">
        <v>5.7149299999999998</v>
      </c>
      <c r="M317" s="1175">
        <v>3.937087</v>
      </c>
      <c r="N317" s="1175">
        <v>4.2198909999999996</v>
      </c>
      <c r="O317" s="1395">
        <v>7.4647000000000005E-2</v>
      </c>
      <c r="P317" s="1175">
        <v>4.4833999999999999E-2</v>
      </c>
      <c r="Q317" s="1396">
        <v>3.2149999999999998E-2</v>
      </c>
      <c r="R317" s="1176">
        <v>3.0000000000000001E-3</v>
      </c>
      <c r="S317" s="1177">
        <v>3.0000000000000001E-3</v>
      </c>
      <c r="T317" s="1177">
        <v>3.0000000000000001E-3</v>
      </c>
      <c r="U317" s="1176">
        <v>3.0000000000000001E-3</v>
      </c>
      <c r="V317" s="1177">
        <v>3.0000000000000001E-3</v>
      </c>
      <c r="W317" s="1391">
        <v>2E-3</v>
      </c>
      <c r="X317" s="1178">
        <v>5.5985E-2</v>
      </c>
      <c r="Y317" s="1178">
        <v>3.3626000000000003E-2</v>
      </c>
      <c r="Z317" s="1178">
        <v>2.4112000000000001E-2</v>
      </c>
      <c r="AA317" s="1260">
        <v>378.34108099999997</v>
      </c>
      <c r="AB317" s="1261">
        <v>268.00464099999999</v>
      </c>
      <c r="AC317" s="1262">
        <v>287.25562100000002</v>
      </c>
      <c r="AE317" s="1139"/>
      <c r="AF317" s="1139"/>
      <c r="AG317" s="1139"/>
      <c r="AH317" s="1139"/>
      <c r="AI317" s="1139"/>
      <c r="AJ317" s="1139"/>
      <c r="AK317" s="1139"/>
      <c r="AL317" s="1139"/>
      <c r="AM317" s="1139"/>
      <c r="AN317" s="1139"/>
      <c r="AO317" s="1139"/>
      <c r="AP317" s="1139"/>
      <c r="AQ317" s="1139"/>
      <c r="AR317" s="1139"/>
      <c r="AS317" s="1139"/>
      <c r="AT317" s="1139"/>
      <c r="AU317" s="1139"/>
      <c r="AV317" s="1139"/>
    </row>
    <row r="318" spans="1:48" ht="15" customHeight="1" x14ac:dyDescent="0.2">
      <c r="A318" s="1192" t="s">
        <v>950</v>
      </c>
      <c r="B318" s="1192" t="s">
        <v>221</v>
      </c>
      <c r="C318" s="1193" t="s">
        <v>49</v>
      </c>
      <c r="D318" s="1193" t="s">
        <v>852</v>
      </c>
      <c r="E318" s="1194" t="s">
        <v>731</v>
      </c>
      <c r="F318" s="1175">
        <v>1.9527000000000001</v>
      </c>
      <c r="G318" s="1175">
        <v>1.47384</v>
      </c>
      <c r="H318" s="1175">
        <v>1.009862</v>
      </c>
      <c r="I318" s="1395">
        <v>0.58723999999999998</v>
      </c>
      <c r="J318" s="1175">
        <v>0.30718000000000001</v>
      </c>
      <c r="K318" s="1396">
        <v>0.235648</v>
      </c>
      <c r="L318" s="1175">
        <v>10.239281</v>
      </c>
      <c r="M318" s="1175">
        <v>6.1824620000000001</v>
      </c>
      <c r="N318" s="1175">
        <v>5.6670119999999997</v>
      </c>
      <c r="O318" s="1395">
        <v>0.13528399999999999</v>
      </c>
      <c r="P318" s="1175">
        <v>7.5319999999999998E-2</v>
      </c>
      <c r="Q318" s="1396">
        <v>5.5532999999999999E-2</v>
      </c>
      <c r="R318" s="1176">
        <v>3.0000000000000001E-3</v>
      </c>
      <c r="S318" s="1177">
        <v>3.0000000000000001E-3</v>
      </c>
      <c r="T318" s="1177">
        <v>3.0000000000000001E-3</v>
      </c>
      <c r="U318" s="1176">
        <v>5.0000000000000001E-3</v>
      </c>
      <c r="V318" s="1177">
        <v>5.0000000000000001E-3</v>
      </c>
      <c r="W318" s="1391">
        <v>4.0000000000000001E-3</v>
      </c>
      <c r="X318" s="1178">
        <v>0.101463</v>
      </c>
      <c r="Y318" s="1178">
        <v>5.6489999999999999E-2</v>
      </c>
      <c r="Z318" s="1178">
        <v>4.165E-2</v>
      </c>
      <c r="AA318" s="1260">
        <v>947.98099200000001</v>
      </c>
      <c r="AB318" s="1261">
        <v>583.88323800000001</v>
      </c>
      <c r="AC318" s="1262">
        <v>535.20322699999997</v>
      </c>
      <c r="AE318" s="1139"/>
      <c r="AF318" s="1139"/>
      <c r="AG318" s="1139"/>
      <c r="AH318" s="1139"/>
      <c r="AI318" s="1139"/>
      <c r="AJ318" s="1139"/>
      <c r="AK318" s="1139"/>
      <c r="AL318" s="1139"/>
      <c r="AM318" s="1139"/>
      <c r="AN318" s="1139"/>
      <c r="AO318" s="1139"/>
      <c r="AP318" s="1139"/>
      <c r="AQ318" s="1139"/>
      <c r="AR318" s="1139"/>
      <c r="AS318" s="1139"/>
      <c r="AT318" s="1139"/>
      <c r="AU318" s="1139"/>
      <c r="AV318" s="1139"/>
    </row>
    <row r="319" spans="1:48" ht="15" customHeight="1" x14ac:dyDescent="0.2">
      <c r="A319" s="1192" t="s">
        <v>927</v>
      </c>
      <c r="B319" s="1192" t="s">
        <v>221</v>
      </c>
      <c r="C319" s="1193" t="s">
        <v>49</v>
      </c>
      <c r="D319" s="1193" t="s">
        <v>833</v>
      </c>
      <c r="E319" s="1194" t="s">
        <v>731</v>
      </c>
      <c r="F319" s="1175">
        <v>1.0832999999999999</v>
      </c>
      <c r="G319" s="1175">
        <v>0.83481000000000005</v>
      </c>
      <c r="H319" s="1175">
        <v>0.55043699999999995</v>
      </c>
      <c r="I319" s="1395">
        <v>0.32849</v>
      </c>
      <c r="J319" s="1175">
        <v>0.17363000000000001</v>
      </c>
      <c r="K319" s="1396">
        <v>0.127606</v>
      </c>
      <c r="L319" s="1175">
        <v>5.7149299999999998</v>
      </c>
      <c r="M319" s="1175">
        <v>3.937087</v>
      </c>
      <c r="N319" s="1175">
        <v>4.2198909999999996</v>
      </c>
      <c r="O319" s="1395">
        <v>0.12441099999999999</v>
      </c>
      <c r="P319" s="1175">
        <v>7.4722999999999998E-2</v>
      </c>
      <c r="Q319" s="1396">
        <v>5.3582999999999999E-2</v>
      </c>
      <c r="R319" s="1176">
        <v>3.0000000000000001E-3</v>
      </c>
      <c r="S319" s="1177">
        <v>3.0000000000000001E-3</v>
      </c>
      <c r="T319" s="1177">
        <v>3.0000000000000001E-3</v>
      </c>
      <c r="U319" s="1176">
        <v>3.0000000000000001E-3</v>
      </c>
      <c r="V319" s="1177">
        <v>3.0000000000000001E-3</v>
      </c>
      <c r="W319" s="1391">
        <v>2E-3</v>
      </c>
      <c r="X319" s="1178">
        <v>8.7087999999999999E-2</v>
      </c>
      <c r="Y319" s="1178">
        <v>5.2305999999999998E-2</v>
      </c>
      <c r="Z319" s="1178">
        <v>3.7508E-2</v>
      </c>
      <c r="AA319" s="1260">
        <v>378.34108099999997</v>
      </c>
      <c r="AB319" s="1261">
        <v>268.00464099999999</v>
      </c>
      <c r="AC319" s="1262">
        <v>287.25562100000002</v>
      </c>
      <c r="AE319" s="1139"/>
      <c r="AF319" s="1139"/>
      <c r="AG319" s="1139"/>
      <c r="AH319" s="1139"/>
      <c r="AI319" s="1139"/>
      <c r="AJ319" s="1139"/>
      <c r="AK319" s="1139"/>
      <c r="AL319" s="1139"/>
      <c r="AM319" s="1139"/>
      <c r="AN319" s="1139"/>
      <c r="AO319" s="1139"/>
      <c r="AP319" s="1139"/>
      <c r="AQ319" s="1139"/>
      <c r="AR319" s="1139"/>
      <c r="AS319" s="1139"/>
      <c r="AT319" s="1139"/>
      <c r="AU319" s="1139"/>
      <c r="AV319" s="1139"/>
    </row>
    <row r="320" spans="1:48" ht="15" customHeight="1" x14ac:dyDescent="0.2">
      <c r="A320" s="1192" t="s">
        <v>951</v>
      </c>
      <c r="B320" s="1192" t="s">
        <v>221</v>
      </c>
      <c r="C320" s="1193" t="s">
        <v>49</v>
      </c>
      <c r="D320" s="1193" t="s">
        <v>850</v>
      </c>
      <c r="E320" s="1194" t="s">
        <v>731</v>
      </c>
      <c r="F320" s="1175">
        <v>1.9527000000000001</v>
      </c>
      <c r="G320" s="1175">
        <v>1.47384</v>
      </c>
      <c r="H320" s="1175">
        <v>1.009862</v>
      </c>
      <c r="I320" s="1395">
        <v>0.58723999999999998</v>
      </c>
      <c r="J320" s="1175">
        <v>0.30718000000000001</v>
      </c>
      <c r="K320" s="1396">
        <v>0.235648</v>
      </c>
      <c r="L320" s="1175">
        <v>10.239281</v>
      </c>
      <c r="M320" s="1175">
        <v>6.1824620000000001</v>
      </c>
      <c r="N320" s="1175">
        <v>5.6670119999999997</v>
      </c>
      <c r="O320" s="1395">
        <v>0.22547300000000001</v>
      </c>
      <c r="P320" s="1175">
        <v>0.12553300000000001</v>
      </c>
      <c r="Q320" s="1396">
        <v>9.2554999999999998E-2</v>
      </c>
      <c r="R320" s="1176">
        <v>3.0000000000000001E-3</v>
      </c>
      <c r="S320" s="1177">
        <v>3.0000000000000001E-3</v>
      </c>
      <c r="T320" s="1177">
        <v>3.0000000000000001E-3</v>
      </c>
      <c r="U320" s="1176">
        <v>5.0000000000000001E-3</v>
      </c>
      <c r="V320" s="1177">
        <v>5.0000000000000001E-3</v>
      </c>
      <c r="W320" s="1391">
        <v>4.0000000000000001E-3</v>
      </c>
      <c r="X320" s="1178">
        <v>0.157831</v>
      </c>
      <c r="Y320" s="1178">
        <v>8.7873000000000007E-2</v>
      </c>
      <c r="Z320" s="1178">
        <v>6.4788999999999999E-2</v>
      </c>
      <c r="AA320" s="1260">
        <v>947.98099200000001</v>
      </c>
      <c r="AB320" s="1261">
        <v>583.88323800000001</v>
      </c>
      <c r="AC320" s="1262">
        <v>535.20322699999997</v>
      </c>
      <c r="AE320" s="1139"/>
      <c r="AF320" s="1139"/>
      <c r="AG320" s="1139"/>
      <c r="AH320" s="1139"/>
      <c r="AI320" s="1139"/>
      <c r="AJ320" s="1139"/>
      <c r="AK320" s="1139"/>
      <c r="AL320" s="1139"/>
      <c r="AM320" s="1139"/>
      <c r="AN320" s="1139"/>
      <c r="AO320" s="1139"/>
      <c r="AP320" s="1139"/>
      <c r="AQ320" s="1139"/>
      <c r="AR320" s="1139"/>
      <c r="AS320" s="1139"/>
      <c r="AT320" s="1139"/>
      <c r="AU320" s="1139"/>
      <c r="AV320" s="1139"/>
    </row>
    <row r="321" spans="1:48" ht="15" customHeight="1" x14ac:dyDescent="0.2">
      <c r="A321" s="1192" t="s">
        <v>928</v>
      </c>
      <c r="B321" s="1192" t="s">
        <v>221</v>
      </c>
      <c r="C321" s="1193" t="s">
        <v>49</v>
      </c>
      <c r="D321" s="1193" t="s">
        <v>837</v>
      </c>
      <c r="E321" s="1194" t="s">
        <v>735</v>
      </c>
      <c r="F321" s="1175">
        <v>2.16</v>
      </c>
      <c r="G321" s="1175">
        <v>0.84</v>
      </c>
      <c r="H321" s="1175">
        <v>0.379581</v>
      </c>
      <c r="I321" s="1395">
        <v>0.04</v>
      </c>
      <c r="J321" s="1175">
        <v>0.02</v>
      </c>
      <c r="K321" s="1396">
        <v>9.9889999999999996E-3</v>
      </c>
      <c r="L321" s="1175">
        <v>6.29</v>
      </c>
      <c r="M321" s="1175">
        <v>3.3</v>
      </c>
      <c r="N321" s="1175">
        <v>3.2963659999999999</v>
      </c>
      <c r="O321" s="1395">
        <v>2.5360000000000001E-2</v>
      </c>
      <c r="P321" s="1175">
        <v>1.3805E-2</v>
      </c>
      <c r="Q321" s="1396">
        <v>1.0231000000000001E-2</v>
      </c>
      <c r="R321" s="1176">
        <v>3.0000000000000001E-3</v>
      </c>
      <c r="S321" s="1177">
        <v>3.0000000000000001E-3</v>
      </c>
      <c r="T321" s="1177">
        <v>3.0000000000000001E-3</v>
      </c>
      <c r="U321" s="1176">
        <v>6.0000000000000001E-3</v>
      </c>
      <c r="V321" s="1177">
        <v>7.1999999999999998E-3</v>
      </c>
      <c r="W321" s="1391">
        <v>5.7999999999999996E-3</v>
      </c>
      <c r="X321" s="1178">
        <v>1.9019999999999999E-2</v>
      </c>
      <c r="Y321" s="1178">
        <v>1.0354E-2</v>
      </c>
      <c r="Z321" s="1178">
        <v>7.6730000000000001E-3</v>
      </c>
      <c r="AA321" s="1260">
        <v>526.96138199999996</v>
      </c>
      <c r="AB321" s="1261">
        <v>304.50416899999999</v>
      </c>
      <c r="AC321" s="1262">
        <v>247.55961400000001</v>
      </c>
      <c r="AE321" s="1139"/>
      <c r="AF321" s="1139"/>
      <c r="AG321" s="1139"/>
      <c r="AH321" s="1139"/>
      <c r="AI321" s="1139"/>
      <c r="AJ321" s="1139"/>
      <c r="AK321" s="1139"/>
      <c r="AL321" s="1139"/>
      <c r="AM321" s="1139"/>
      <c r="AN321" s="1139"/>
      <c r="AO321" s="1139"/>
      <c r="AP321" s="1139"/>
      <c r="AQ321" s="1139"/>
      <c r="AR321" s="1139"/>
      <c r="AS321" s="1139"/>
      <c r="AT321" s="1139"/>
      <c r="AU321" s="1139"/>
      <c r="AV321" s="1139"/>
    </row>
    <row r="322" spans="1:48" ht="15" customHeight="1" x14ac:dyDescent="0.2">
      <c r="A322" s="1192" t="s">
        <v>958</v>
      </c>
      <c r="B322" s="1192" t="s">
        <v>221</v>
      </c>
      <c r="C322" s="1193" t="s">
        <v>49</v>
      </c>
      <c r="D322" s="1193" t="s">
        <v>854</v>
      </c>
      <c r="E322" s="1194" t="s">
        <v>735</v>
      </c>
      <c r="F322" s="1175">
        <v>4.74</v>
      </c>
      <c r="G322" s="1175">
        <v>1.83</v>
      </c>
      <c r="H322" s="1175">
        <v>0.83907500000000002</v>
      </c>
      <c r="I322" s="1395">
        <v>0.08</v>
      </c>
      <c r="J322" s="1175">
        <v>0.04</v>
      </c>
      <c r="K322" s="1396">
        <v>1.9977999999999999E-2</v>
      </c>
      <c r="L322" s="1175">
        <v>11.93</v>
      </c>
      <c r="M322" s="1175">
        <v>6.26</v>
      </c>
      <c r="N322" s="1175">
        <v>5.5938330000000001</v>
      </c>
      <c r="O322" s="1395">
        <v>4.6129999999999997E-2</v>
      </c>
      <c r="P322" s="1175">
        <v>2.3939999999999999E-2</v>
      </c>
      <c r="Q322" s="1396">
        <v>1.8020000000000001E-2</v>
      </c>
      <c r="R322" s="1176">
        <v>3.0000000000000001E-3</v>
      </c>
      <c r="S322" s="1177">
        <v>3.0000000000000001E-3</v>
      </c>
      <c r="T322" s="1177">
        <v>3.0000000000000001E-3</v>
      </c>
      <c r="U322" s="1176">
        <v>1.0999999999999999E-2</v>
      </c>
      <c r="V322" s="1177">
        <v>1.4E-2</v>
      </c>
      <c r="W322" s="1391">
        <v>1.0999999999999999E-2</v>
      </c>
      <c r="X322" s="1178">
        <v>3.4597000000000003E-2</v>
      </c>
      <c r="Y322" s="1178">
        <v>1.7954999999999999E-2</v>
      </c>
      <c r="Z322" s="1178">
        <v>1.3514999999999999E-2</v>
      </c>
      <c r="AA322" s="1260">
        <v>1055.08</v>
      </c>
      <c r="AB322" s="1261">
        <v>610.06400599999995</v>
      </c>
      <c r="AC322" s="1262">
        <v>496.317948</v>
      </c>
      <c r="AE322" s="1139"/>
      <c r="AF322" s="1139"/>
      <c r="AG322" s="1139"/>
      <c r="AH322" s="1139"/>
      <c r="AI322" s="1139"/>
      <c r="AJ322" s="1139"/>
      <c r="AK322" s="1139"/>
      <c r="AL322" s="1139"/>
      <c r="AM322" s="1139"/>
      <c r="AN322" s="1139"/>
      <c r="AO322" s="1139"/>
      <c r="AP322" s="1139"/>
      <c r="AQ322" s="1139"/>
      <c r="AR322" s="1139"/>
      <c r="AS322" s="1139"/>
      <c r="AT322" s="1139"/>
      <c r="AU322" s="1139"/>
      <c r="AV322" s="1139"/>
    </row>
    <row r="323" spans="1:48" ht="15" customHeight="1" x14ac:dyDescent="0.2">
      <c r="A323" s="1192" t="s">
        <v>935</v>
      </c>
      <c r="B323" s="1192" t="s">
        <v>221</v>
      </c>
      <c r="C323" s="1193" t="s">
        <v>49</v>
      </c>
      <c r="D323" s="1193" t="s">
        <v>135</v>
      </c>
      <c r="E323" s="1194" t="s">
        <v>936</v>
      </c>
      <c r="F323" s="1175">
        <v>0.55332700000000001</v>
      </c>
      <c r="G323" s="1175">
        <v>0.31433899999999998</v>
      </c>
      <c r="H323" s="1175">
        <v>0.31792399999999998</v>
      </c>
      <c r="I323" s="1395">
        <v>7.5672000000000003E-2</v>
      </c>
      <c r="J323" s="1175">
        <v>4.2838000000000001E-2</v>
      </c>
      <c r="K323" s="1396">
        <v>3.7765E-2</v>
      </c>
      <c r="L323" s="1175">
        <v>1.44726</v>
      </c>
      <c r="M323" s="1175">
        <v>0.64182799999999995</v>
      </c>
      <c r="N323" s="1175">
        <v>0.61086399999999996</v>
      </c>
      <c r="O323" s="1395">
        <v>6.0460000000000002E-3</v>
      </c>
      <c r="P323" s="1175">
        <v>4.1939999999999998E-3</v>
      </c>
      <c r="Q323" s="1396">
        <v>3.712E-3</v>
      </c>
      <c r="R323" s="1176">
        <v>0.08</v>
      </c>
      <c r="S323" s="1177">
        <v>0.1</v>
      </c>
      <c r="T323" s="1177">
        <v>0.08</v>
      </c>
      <c r="U323" s="1176">
        <v>1.8499999999999999E-2</v>
      </c>
      <c r="V323" s="1177">
        <v>1.9E-2</v>
      </c>
      <c r="W323" s="1391">
        <v>1.4999999999999999E-2</v>
      </c>
      <c r="X323" s="1178">
        <v>1.946E-3</v>
      </c>
      <c r="Y323" s="1178">
        <v>1.0560000000000001E-3</v>
      </c>
      <c r="Z323" s="1178">
        <v>7.8299999999999995E-4</v>
      </c>
      <c r="AA323" s="1260">
        <v>357.59216800000002</v>
      </c>
      <c r="AB323" s="1261">
        <v>264.71524799999997</v>
      </c>
      <c r="AC323" s="1262">
        <v>243.38853800000001</v>
      </c>
      <c r="AE323" s="1139"/>
      <c r="AF323" s="1139"/>
      <c r="AG323" s="1139"/>
      <c r="AH323" s="1139"/>
      <c r="AI323" s="1139"/>
      <c r="AJ323" s="1139"/>
      <c r="AK323" s="1139"/>
      <c r="AL323" s="1139"/>
      <c r="AM323" s="1139"/>
      <c r="AN323" s="1139"/>
      <c r="AO323" s="1139"/>
      <c r="AP323" s="1139"/>
      <c r="AQ323" s="1139"/>
      <c r="AR323" s="1139"/>
      <c r="AS323" s="1139"/>
      <c r="AT323" s="1139"/>
      <c r="AU323" s="1139"/>
      <c r="AV323" s="1139"/>
    </row>
    <row r="324" spans="1:48" ht="15" customHeight="1" x14ac:dyDescent="0.2">
      <c r="A324" s="1192" t="s">
        <v>969</v>
      </c>
      <c r="B324" s="1192" t="s">
        <v>221</v>
      </c>
      <c r="C324" s="1193" t="s">
        <v>49</v>
      </c>
      <c r="D324" s="1193" t="s">
        <v>138</v>
      </c>
      <c r="E324" s="1194" t="s">
        <v>936</v>
      </c>
      <c r="F324" s="1175">
        <v>1.11198</v>
      </c>
      <c r="G324" s="1175">
        <v>0.63539999999999996</v>
      </c>
      <c r="H324" s="1175">
        <v>0.62858999999999998</v>
      </c>
      <c r="I324" s="1395">
        <v>0.13520599999999999</v>
      </c>
      <c r="J324" s="1175">
        <v>7.8488000000000002E-2</v>
      </c>
      <c r="K324" s="1396">
        <v>6.9330000000000003E-2</v>
      </c>
      <c r="L324" s="1175">
        <v>3.9912399999999999</v>
      </c>
      <c r="M324" s="1175">
        <v>1.10608</v>
      </c>
      <c r="N324" s="1175">
        <v>0.92234000000000005</v>
      </c>
      <c r="O324" s="1395">
        <v>1.2586999999999999E-2</v>
      </c>
      <c r="P324" s="1175">
        <v>8.5620000000000002E-3</v>
      </c>
      <c r="Q324" s="1396">
        <v>7.3740000000000003E-3</v>
      </c>
      <c r="R324" s="1176">
        <v>0.08</v>
      </c>
      <c r="S324" s="1177">
        <v>0.1</v>
      </c>
      <c r="T324" s="1177">
        <v>0.08</v>
      </c>
      <c r="U324" s="1176">
        <v>3.6999999999999998E-2</v>
      </c>
      <c r="V324" s="1177">
        <v>3.9E-2</v>
      </c>
      <c r="W324" s="1391">
        <v>2.9000000000000001E-2</v>
      </c>
      <c r="X324" s="1178">
        <v>3.5140000000000002E-3</v>
      </c>
      <c r="Y324" s="1178">
        <v>1.817E-3</v>
      </c>
      <c r="Z324" s="1178">
        <v>1.369E-3</v>
      </c>
      <c r="AA324" s="1260">
        <v>782.32890299999997</v>
      </c>
      <c r="AB324" s="1261">
        <v>567.42625599999997</v>
      </c>
      <c r="AC324" s="1262">
        <v>462.19832100000002</v>
      </c>
      <c r="AE324" s="1139"/>
      <c r="AF324" s="1139"/>
      <c r="AG324" s="1139"/>
      <c r="AH324" s="1139"/>
      <c r="AI324" s="1139"/>
      <c r="AJ324" s="1139"/>
      <c r="AK324" s="1139"/>
      <c r="AL324" s="1139"/>
      <c r="AM324" s="1139"/>
      <c r="AN324" s="1139"/>
      <c r="AO324" s="1139"/>
      <c r="AP324" s="1139"/>
      <c r="AQ324" s="1139"/>
      <c r="AR324" s="1139"/>
      <c r="AS324" s="1139"/>
      <c r="AT324" s="1139"/>
      <c r="AU324" s="1139"/>
      <c r="AV324" s="1139"/>
    </row>
    <row r="325" spans="1:48" ht="15" customHeight="1" x14ac:dyDescent="0.2">
      <c r="A325" s="1192" t="s">
        <v>1707</v>
      </c>
      <c r="B325" s="1192" t="s">
        <v>221</v>
      </c>
      <c r="C325" s="1193" t="s">
        <v>49</v>
      </c>
      <c r="D325" s="1193" t="s">
        <v>1661</v>
      </c>
      <c r="E325" s="1194" t="s">
        <v>1659</v>
      </c>
      <c r="F325" s="1175">
        <v>7.0803029999999998</v>
      </c>
      <c r="G325" s="1175">
        <v>2.966415</v>
      </c>
      <c r="H325" s="1175">
        <v>2.73935</v>
      </c>
      <c r="I325" s="1395">
        <v>5.4562330000000001</v>
      </c>
      <c r="J325" s="1175">
        <v>2.2752330000000001</v>
      </c>
      <c r="K325" s="1396">
        <v>2.293571</v>
      </c>
      <c r="L325" s="1175">
        <v>4.7797390000000002</v>
      </c>
      <c r="M325" s="1175">
        <v>4.5400020000000003</v>
      </c>
      <c r="N325" s="1175">
        <v>6.0600240000000003</v>
      </c>
      <c r="O325" s="1395">
        <v>2.0145960000000001</v>
      </c>
      <c r="P325" s="1175">
        <v>0.87733099999999997</v>
      </c>
      <c r="Q325" s="1396">
        <v>0.91644599999999998</v>
      </c>
      <c r="R325" s="1176">
        <v>0</v>
      </c>
      <c r="S325" s="1177">
        <v>0</v>
      </c>
      <c r="T325" s="1177">
        <v>0</v>
      </c>
      <c r="U325" s="1176">
        <v>0</v>
      </c>
      <c r="V325" s="1177">
        <v>0</v>
      </c>
      <c r="W325" s="1391">
        <v>0</v>
      </c>
      <c r="X325" s="1178">
        <v>0</v>
      </c>
      <c r="Y325" s="1178">
        <v>0</v>
      </c>
      <c r="Z325" s="1178">
        <v>0</v>
      </c>
      <c r="AA325" s="1260">
        <v>413.31367799999998</v>
      </c>
      <c r="AB325" s="1261">
        <v>280.296516</v>
      </c>
      <c r="AC325" s="1262">
        <v>286.78366899999997</v>
      </c>
      <c r="AE325" s="1139"/>
      <c r="AF325" s="1139"/>
      <c r="AG325" s="1139"/>
      <c r="AH325" s="1139"/>
      <c r="AI325" s="1139"/>
      <c r="AJ325" s="1139"/>
      <c r="AK325" s="1139"/>
      <c r="AL325" s="1139"/>
      <c r="AM325" s="1139"/>
      <c r="AN325" s="1139"/>
      <c r="AO325" s="1139"/>
      <c r="AP325" s="1139"/>
      <c r="AQ325" s="1139"/>
      <c r="AR325" s="1139"/>
      <c r="AS325" s="1139"/>
      <c r="AT325" s="1139"/>
      <c r="AU325" s="1139"/>
      <c r="AV325" s="1139"/>
    </row>
    <row r="326" spans="1:48" ht="15" customHeight="1" x14ac:dyDescent="0.2">
      <c r="A326" s="1192" t="s">
        <v>1708</v>
      </c>
      <c r="B326" s="1192" t="s">
        <v>221</v>
      </c>
      <c r="C326" s="1193" t="s">
        <v>49</v>
      </c>
      <c r="D326" s="1193" t="s">
        <v>1677</v>
      </c>
      <c r="E326" s="1194" t="s">
        <v>1659</v>
      </c>
      <c r="F326" s="1175">
        <v>10.620455</v>
      </c>
      <c r="G326" s="1175">
        <v>3.7080190000000002</v>
      </c>
      <c r="H326" s="1175">
        <v>2.8338100000000002</v>
      </c>
      <c r="I326" s="1395">
        <v>7.2749769999999998</v>
      </c>
      <c r="J326" s="1175">
        <v>2.6544379999999999</v>
      </c>
      <c r="K326" s="1396">
        <v>2.293571</v>
      </c>
      <c r="L326" s="1175">
        <v>13.035652000000001</v>
      </c>
      <c r="M326" s="1175">
        <v>11.804</v>
      </c>
      <c r="N326" s="1175">
        <v>14.140057000000001</v>
      </c>
      <c r="O326" s="1395">
        <v>3.4535939999999998</v>
      </c>
      <c r="P326" s="1175">
        <v>1.4622189999999999</v>
      </c>
      <c r="Q326" s="1396">
        <v>1.1455569999999999</v>
      </c>
      <c r="R326" s="1176">
        <v>0</v>
      </c>
      <c r="S326" s="1177">
        <v>0</v>
      </c>
      <c r="T326" s="1177">
        <v>0</v>
      </c>
      <c r="U326" s="1176">
        <v>0</v>
      </c>
      <c r="V326" s="1177">
        <v>0</v>
      </c>
      <c r="W326" s="1391">
        <v>0</v>
      </c>
      <c r="X326" s="1178">
        <v>0</v>
      </c>
      <c r="Y326" s="1178">
        <v>0</v>
      </c>
      <c r="Z326" s="1178">
        <v>0</v>
      </c>
      <c r="AA326" s="1260">
        <v>677.30765799999995</v>
      </c>
      <c r="AB326" s="1261">
        <v>443.55445700000001</v>
      </c>
      <c r="AC326" s="1262">
        <v>416.24738200000002</v>
      </c>
      <c r="AE326" s="1139"/>
      <c r="AF326" s="1139"/>
      <c r="AG326" s="1139"/>
      <c r="AH326" s="1139"/>
      <c r="AI326" s="1139"/>
      <c r="AJ326" s="1139"/>
      <c r="AK326" s="1139"/>
      <c r="AL326" s="1139"/>
      <c r="AM326" s="1139"/>
      <c r="AN326" s="1139"/>
      <c r="AO326" s="1139"/>
      <c r="AP326" s="1139"/>
      <c r="AQ326" s="1139"/>
      <c r="AR326" s="1139"/>
      <c r="AS326" s="1139"/>
      <c r="AT326" s="1139"/>
      <c r="AU326" s="1139"/>
      <c r="AV326" s="1139"/>
    </row>
    <row r="327" spans="1:48" ht="15" customHeight="1" x14ac:dyDescent="0.2">
      <c r="A327" s="1192" t="s">
        <v>1709</v>
      </c>
      <c r="B327" s="1192" t="s">
        <v>221</v>
      </c>
      <c r="C327" s="1193" t="s">
        <v>49</v>
      </c>
      <c r="D327" s="1193" t="s">
        <v>1662</v>
      </c>
      <c r="E327" s="1194" t="s">
        <v>1659</v>
      </c>
      <c r="F327" s="1175">
        <v>14.160606</v>
      </c>
      <c r="G327" s="1175">
        <v>4.4496229999999999</v>
      </c>
      <c r="H327" s="1175">
        <v>2.9045610000000002</v>
      </c>
      <c r="I327" s="1395">
        <v>9.4574700000000007</v>
      </c>
      <c r="J327" s="1175">
        <v>3.0336439999999998</v>
      </c>
      <c r="K327" s="1396">
        <v>2.3409089999999999</v>
      </c>
      <c r="L327" s="1175">
        <v>19.988</v>
      </c>
      <c r="M327" s="1175">
        <v>18.16001</v>
      </c>
      <c r="N327" s="1175">
        <v>19.436520000000002</v>
      </c>
      <c r="O327" s="1395">
        <v>4.5088590000000002</v>
      </c>
      <c r="P327" s="1175">
        <v>1.852144</v>
      </c>
      <c r="Q327" s="1396">
        <v>1.5024960000000001</v>
      </c>
      <c r="R327" s="1176">
        <v>0</v>
      </c>
      <c r="S327" s="1177">
        <v>0</v>
      </c>
      <c r="T327" s="1177">
        <v>0</v>
      </c>
      <c r="U327" s="1176">
        <v>0</v>
      </c>
      <c r="V327" s="1177">
        <v>0</v>
      </c>
      <c r="W327" s="1391">
        <v>0</v>
      </c>
      <c r="X327" s="1178">
        <v>0</v>
      </c>
      <c r="Y327" s="1178">
        <v>0</v>
      </c>
      <c r="Z327" s="1178">
        <v>0</v>
      </c>
      <c r="AA327" s="1260">
        <v>941.30163900000002</v>
      </c>
      <c r="AB327" s="1261">
        <v>606.81239800000003</v>
      </c>
      <c r="AC327" s="1262">
        <v>545.711094</v>
      </c>
      <c r="AE327" s="1139"/>
      <c r="AF327" s="1139"/>
      <c r="AG327" s="1139"/>
      <c r="AH327" s="1139"/>
      <c r="AI327" s="1139"/>
      <c r="AJ327" s="1139"/>
      <c r="AK327" s="1139"/>
      <c r="AL327" s="1139"/>
      <c r="AM327" s="1139"/>
      <c r="AN327" s="1139"/>
      <c r="AO327" s="1139"/>
      <c r="AP327" s="1139"/>
      <c r="AQ327" s="1139"/>
      <c r="AR327" s="1139"/>
      <c r="AS327" s="1139"/>
      <c r="AT327" s="1139"/>
      <c r="AU327" s="1139"/>
      <c r="AV327" s="1139"/>
    </row>
    <row r="328" spans="1:48" ht="15" customHeight="1" x14ac:dyDescent="0.2">
      <c r="A328" s="1192" t="s">
        <v>1158</v>
      </c>
      <c r="B328" s="1192" t="s">
        <v>221</v>
      </c>
      <c r="C328" s="1193" t="s">
        <v>1710</v>
      </c>
      <c r="D328" s="1193" t="s">
        <v>121</v>
      </c>
      <c r="E328" s="1194" t="s">
        <v>177</v>
      </c>
      <c r="F328" s="1175">
        <v>0</v>
      </c>
      <c r="G328" s="1175">
        <v>0</v>
      </c>
      <c r="H328" s="1175">
        <v>0</v>
      </c>
      <c r="I328" s="1395">
        <v>0</v>
      </c>
      <c r="J328" s="1175">
        <v>0</v>
      </c>
      <c r="K328" s="1396">
        <v>0</v>
      </c>
      <c r="L328" s="1175">
        <v>0</v>
      </c>
      <c r="M328" s="1175">
        <v>0</v>
      </c>
      <c r="N328" s="1175">
        <v>0</v>
      </c>
      <c r="O328" s="1395">
        <v>0</v>
      </c>
      <c r="P328" s="1175">
        <v>0</v>
      </c>
      <c r="Q328" s="1396">
        <v>0</v>
      </c>
      <c r="R328" s="1176">
        <v>0</v>
      </c>
      <c r="S328" s="1177">
        <v>0</v>
      </c>
      <c r="T328" s="1177">
        <v>0</v>
      </c>
      <c r="U328" s="1176">
        <v>0</v>
      </c>
      <c r="V328" s="1177">
        <v>0</v>
      </c>
      <c r="W328" s="1391">
        <v>0</v>
      </c>
      <c r="X328" s="1178">
        <v>0</v>
      </c>
      <c r="Y328" s="1178">
        <v>0</v>
      </c>
      <c r="Z328" s="1178">
        <v>0</v>
      </c>
      <c r="AA328" s="1260">
        <v>0</v>
      </c>
      <c r="AB328" s="1261">
        <v>0</v>
      </c>
      <c r="AC328" s="1262">
        <v>0</v>
      </c>
      <c r="AE328" s="1139"/>
      <c r="AF328" s="1139"/>
      <c r="AG328" s="1139"/>
      <c r="AH328" s="1139"/>
      <c r="AI328" s="1139"/>
      <c r="AJ328" s="1139"/>
      <c r="AK328" s="1139"/>
      <c r="AL328" s="1139"/>
      <c r="AM328" s="1139"/>
      <c r="AN328" s="1139"/>
      <c r="AO328" s="1139"/>
      <c r="AP328" s="1139"/>
      <c r="AQ328" s="1139"/>
      <c r="AR328" s="1139"/>
      <c r="AS328" s="1139"/>
      <c r="AT328" s="1139"/>
      <c r="AU328" s="1139"/>
      <c r="AV328" s="1139"/>
    </row>
    <row r="329" spans="1:48" ht="15" customHeight="1" x14ac:dyDescent="0.2">
      <c r="A329" s="1192" t="s">
        <v>1159</v>
      </c>
      <c r="B329" s="1192" t="s">
        <v>221</v>
      </c>
      <c r="C329" s="1193" t="s">
        <v>1710</v>
      </c>
      <c r="D329" s="1193" t="s">
        <v>121</v>
      </c>
      <c r="E329" s="1194" t="s">
        <v>177</v>
      </c>
      <c r="F329" s="1175">
        <v>0</v>
      </c>
      <c r="G329" s="1175">
        <v>0</v>
      </c>
      <c r="H329" s="1175">
        <v>0</v>
      </c>
      <c r="I329" s="1395">
        <v>0</v>
      </c>
      <c r="J329" s="1175">
        <v>0</v>
      </c>
      <c r="K329" s="1396">
        <v>0</v>
      </c>
      <c r="L329" s="1175">
        <v>0</v>
      </c>
      <c r="M329" s="1175">
        <v>0</v>
      </c>
      <c r="N329" s="1175">
        <v>0</v>
      </c>
      <c r="O329" s="1395">
        <v>0</v>
      </c>
      <c r="P329" s="1175">
        <v>0</v>
      </c>
      <c r="Q329" s="1396">
        <v>0</v>
      </c>
      <c r="R329" s="1176">
        <v>0</v>
      </c>
      <c r="S329" s="1177">
        <v>0</v>
      </c>
      <c r="T329" s="1177">
        <v>0</v>
      </c>
      <c r="U329" s="1176">
        <v>0</v>
      </c>
      <c r="V329" s="1177">
        <v>0</v>
      </c>
      <c r="W329" s="1391">
        <v>0</v>
      </c>
      <c r="X329" s="1178">
        <v>0</v>
      </c>
      <c r="Y329" s="1178">
        <v>0</v>
      </c>
      <c r="Z329" s="1178">
        <v>0</v>
      </c>
      <c r="AA329" s="1260">
        <v>0</v>
      </c>
      <c r="AB329" s="1261">
        <v>0</v>
      </c>
      <c r="AC329" s="1262">
        <v>0</v>
      </c>
      <c r="AE329" s="1139"/>
      <c r="AF329" s="1139"/>
      <c r="AG329" s="1139"/>
      <c r="AH329" s="1139"/>
      <c r="AI329" s="1139"/>
      <c r="AJ329" s="1139"/>
      <c r="AK329" s="1139"/>
      <c r="AL329" s="1139"/>
      <c r="AM329" s="1139"/>
      <c r="AN329" s="1139"/>
      <c r="AO329" s="1139"/>
      <c r="AP329" s="1139"/>
      <c r="AQ329" s="1139"/>
      <c r="AR329" s="1139"/>
      <c r="AS329" s="1139"/>
      <c r="AT329" s="1139"/>
      <c r="AU329" s="1139"/>
      <c r="AV329" s="1139"/>
    </row>
    <row r="330" spans="1:48" ht="15" customHeight="1" x14ac:dyDescent="0.2">
      <c r="A330" s="1192" t="s">
        <v>1004</v>
      </c>
      <c r="B330" s="1192" t="s">
        <v>221</v>
      </c>
      <c r="C330" s="1193" t="s">
        <v>17</v>
      </c>
      <c r="D330" s="1193" t="s">
        <v>916</v>
      </c>
      <c r="E330" s="1194" t="s">
        <v>177</v>
      </c>
      <c r="F330" s="1175">
        <v>2.2330000000000001</v>
      </c>
      <c r="G330" s="1175">
        <v>1.5952</v>
      </c>
      <c r="H330" s="1175">
        <v>1.4124669999999999</v>
      </c>
      <c r="I330" s="1395">
        <v>2.5485000000000002</v>
      </c>
      <c r="J330" s="1175">
        <v>0.38883000000000001</v>
      </c>
      <c r="K330" s="1396">
        <v>0.37690800000000002</v>
      </c>
      <c r="L330" s="1175">
        <v>6.3106999999999998</v>
      </c>
      <c r="M330" s="1175">
        <v>9.6709999999999994</v>
      </c>
      <c r="N330" s="1175">
        <v>13.833978</v>
      </c>
      <c r="O330" s="1395">
        <v>9.7087000000000007E-2</v>
      </c>
      <c r="P330" s="1175">
        <v>9.9700999999999998E-2</v>
      </c>
      <c r="Q330" s="1396">
        <v>0.100717</v>
      </c>
      <c r="R330" s="1176">
        <v>2E-3</v>
      </c>
      <c r="S330" s="1177">
        <v>2E-3</v>
      </c>
      <c r="T330" s="1177">
        <v>2E-3</v>
      </c>
      <c r="U330" s="1176">
        <v>0</v>
      </c>
      <c r="V330" s="1177">
        <v>0</v>
      </c>
      <c r="W330" s="1391">
        <v>0</v>
      </c>
      <c r="X330" s="1178">
        <v>1.9417E-2</v>
      </c>
      <c r="Y330" s="1178">
        <v>1.9939999999999999E-2</v>
      </c>
      <c r="Z330" s="1178">
        <v>2.0143000000000001E-2</v>
      </c>
      <c r="AA330" s="1260">
        <v>397.43411500000002</v>
      </c>
      <c r="AB330" s="1261">
        <v>264.95607699999999</v>
      </c>
      <c r="AC330" s="1262">
        <v>293.43516099999999</v>
      </c>
      <c r="AE330" s="1139"/>
      <c r="AF330" s="1139"/>
      <c r="AG330" s="1139"/>
      <c r="AH330" s="1139"/>
      <c r="AI330" s="1139"/>
      <c r="AJ330" s="1139"/>
      <c r="AK330" s="1139"/>
      <c r="AL330" s="1139"/>
      <c r="AM330" s="1139"/>
      <c r="AN330" s="1139"/>
      <c r="AO330" s="1139"/>
      <c r="AP330" s="1139"/>
      <c r="AQ330" s="1139"/>
      <c r="AR330" s="1139"/>
      <c r="AS330" s="1139"/>
      <c r="AT330" s="1139"/>
      <c r="AU330" s="1139"/>
      <c r="AV330" s="1139"/>
    </row>
    <row r="331" spans="1:48" ht="15" customHeight="1" x14ac:dyDescent="0.2">
      <c r="A331" s="1195" t="s">
        <v>1005</v>
      </c>
      <c r="B331" s="1195" t="s">
        <v>222</v>
      </c>
      <c r="C331" s="1196" t="s">
        <v>8</v>
      </c>
      <c r="D331" s="1196" t="s">
        <v>916</v>
      </c>
      <c r="E331" s="1197" t="s">
        <v>177</v>
      </c>
      <c r="F331" s="1175">
        <v>73.912999999999997</v>
      </c>
      <c r="G331" s="1175">
        <v>35.468000000000004</v>
      </c>
      <c r="H331" s="1175">
        <v>41.970243000000004</v>
      </c>
      <c r="I331" s="1395">
        <v>41.110999999999997</v>
      </c>
      <c r="J331" s="1175">
        <v>3.9506000000000001</v>
      </c>
      <c r="K331" s="1396">
        <v>5.5208529999999998</v>
      </c>
      <c r="L331" s="1175">
        <v>6.3414999999999999</v>
      </c>
      <c r="M331" s="1175">
        <v>9.6758000000000006</v>
      </c>
      <c r="N331" s="1175">
        <v>13.852091</v>
      </c>
      <c r="O331" s="1395">
        <v>0.38834999999999997</v>
      </c>
      <c r="P331" s="1175">
        <v>0.39879999999999999</v>
      </c>
      <c r="Q331" s="1396">
        <v>0.40240999999999999</v>
      </c>
      <c r="R331" s="1176">
        <v>3.0000000000000001E-3</v>
      </c>
      <c r="S331" s="1177">
        <v>3.0000000000000001E-3</v>
      </c>
      <c r="T331" s="1177">
        <v>3.0000000000000001E-3</v>
      </c>
      <c r="U331" s="1176">
        <v>0</v>
      </c>
      <c r="V331" s="1177">
        <v>0</v>
      </c>
      <c r="W331" s="1391">
        <v>0</v>
      </c>
      <c r="X331" s="1178">
        <v>7.7670000000000003E-2</v>
      </c>
      <c r="Y331" s="1178">
        <v>7.9759999999999998E-2</v>
      </c>
      <c r="Z331" s="1178">
        <v>8.0481999999999998E-2</v>
      </c>
      <c r="AA331" s="1260">
        <v>1526.78</v>
      </c>
      <c r="AB331" s="1261">
        <v>1017.85</v>
      </c>
      <c r="AC331" s="1262">
        <v>1126.3599999999999</v>
      </c>
      <c r="AE331" s="1139"/>
      <c r="AF331" s="1139"/>
      <c r="AG331" s="1139"/>
      <c r="AH331" s="1139"/>
      <c r="AI331" s="1139"/>
      <c r="AJ331" s="1139"/>
      <c r="AK331" s="1139"/>
      <c r="AL331" s="1139"/>
      <c r="AM331" s="1139"/>
      <c r="AN331" s="1139"/>
      <c r="AO331" s="1139"/>
      <c r="AP331" s="1139"/>
      <c r="AQ331" s="1139"/>
      <c r="AR331" s="1139"/>
      <c r="AS331" s="1139"/>
      <c r="AT331" s="1139"/>
      <c r="AU331" s="1139"/>
      <c r="AV331" s="1139"/>
    </row>
    <row r="332" spans="1:48" ht="15" customHeight="1" x14ac:dyDescent="0.2">
      <c r="A332" s="1195" t="s">
        <v>1161</v>
      </c>
      <c r="B332" s="1195" t="s">
        <v>222</v>
      </c>
      <c r="C332" s="1196" t="s">
        <v>19</v>
      </c>
      <c r="D332" s="1196" t="s">
        <v>135</v>
      </c>
      <c r="E332" s="1197" t="s">
        <v>690</v>
      </c>
      <c r="F332" s="1175">
        <v>1.5299</v>
      </c>
      <c r="G332" s="1175">
        <v>0.88170099999999996</v>
      </c>
      <c r="H332" s="1175">
        <v>0.84390799999999999</v>
      </c>
      <c r="I332" s="1395">
        <v>0.15181700000000001</v>
      </c>
      <c r="J332" s="1175">
        <v>9.2573000000000003E-2</v>
      </c>
      <c r="K332" s="1396">
        <v>8.2073999999999994E-2</v>
      </c>
      <c r="L332" s="1175">
        <v>4.58718</v>
      </c>
      <c r="M332" s="1175">
        <v>2.64093</v>
      </c>
      <c r="N332" s="1175">
        <v>0.56511100000000003</v>
      </c>
      <c r="O332" s="1395">
        <v>3.0015E-2</v>
      </c>
      <c r="P332" s="1175">
        <v>1.4995E-2</v>
      </c>
      <c r="Q332" s="1396">
        <v>1.0744999999999999E-2</v>
      </c>
      <c r="R332" s="1176">
        <v>0.1</v>
      </c>
      <c r="S332" s="1177">
        <v>0.1</v>
      </c>
      <c r="T332" s="1177">
        <v>0.1</v>
      </c>
      <c r="U332" s="1176">
        <v>0</v>
      </c>
      <c r="V332" s="1177">
        <v>0</v>
      </c>
      <c r="W332" s="1391">
        <v>0</v>
      </c>
      <c r="X332" s="1178">
        <v>4.5019999999999999E-3</v>
      </c>
      <c r="Y332" s="1178">
        <v>2.2490000000000001E-3</v>
      </c>
      <c r="Z332" s="1178">
        <v>1.6119999999999999E-3</v>
      </c>
      <c r="AA332" s="1260">
        <v>1207.6540669999999</v>
      </c>
      <c r="AB332" s="1261">
        <v>851.73908200000005</v>
      </c>
      <c r="AC332" s="1262">
        <v>705.33173199999999</v>
      </c>
      <c r="AE332" s="1139"/>
      <c r="AF332" s="1139"/>
      <c r="AG332" s="1139"/>
      <c r="AH332" s="1139"/>
      <c r="AI332" s="1139"/>
      <c r="AJ332" s="1139"/>
      <c r="AK332" s="1139"/>
      <c r="AL332" s="1139"/>
      <c r="AM332" s="1139"/>
      <c r="AN332" s="1139"/>
      <c r="AO332" s="1139"/>
      <c r="AP332" s="1139"/>
      <c r="AQ332" s="1139"/>
      <c r="AR332" s="1139"/>
      <c r="AS332" s="1139"/>
      <c r="AT332" s="1139"/>
      <c r="AU332" s="1139"/>
      <c r="AV332" s="1139"/>
    </row>
    <row r="333" spans="1:48" ht="15" customHeight="1" x14ac:dyDescent="0.2">
      <c r="A333" s="1195" t="s">
        <v>1162</v>
      </c>
      <c r="B333" s="1195" t="s">
        <v>222</v>
      </c>
      <c r="C333" s="1196" t="s">
        <v>19</v>
      </c>
      <c r="D333" s="1196" t="s">
        <v>144</v>
      </c>
      <c r="E333" s="1197" t="s">
        <v>1711</v>
      </c>
      <c r="F333" s="1175">
        <v>2.14195</v>
      </c>
      <c r="G333" s="1175">
        <v>1.2656499999999999</v>
      </c>
      <c r="H333" s="1175">
        <v>1.0943799999999999</v>
      </c>
      <c r="I333" s="1395">
        <v>5.1558E-2</v>
      </c>
      <c r="J333" s="1175">
        <v>5.8948E-2</v>
      </c>
      <c r="K333" s="1396">
        <v>5.3844000000000003E-2</v>
      </c>
      <c r="L333" s="1175">
        <v>2.7732199999999998</v>
      </c>
      <c r="M333" s="1175">
        <v>1.9529399999999999</v>
      </c>
      <c r="N333" s="1175">
        <v>0.35821799999999998</v>
      </c>
      <c r="O333" s="1395">
        <v>3.0015E-2</v>
      </c>
      <c r="P333" s="1175">
        <v>1.4995E-2</v>
      </c>
      <c r="Q333" s="1396">
        <v>1.0744999999999999E-2</v>
      </c>
      <c r="R333" s="1176">
        <v>0.1</v>
      </c>
      <c r="S333" s="1177">
        <v>0.1</v>
      </c>
      <c r="T333" s="1177">
        <v>0.1</v>
      </c>
      <c r="U333" s="1176">
        <v>0</v>
      </c>
      <c r="V333" s="1177">
        <v>0</v>
      </c>
      <c r="W333" s="1391">
        <v>0</v>
      </c>
      <c r="X333" s="1178">
        <v>4.5019999999999999E-3</v>
      </c>
      <c r="Y333" s="1178">
        <v>2.2490000000000001E-3</v>
      </c>
      <c r="Z333" s="1178">
        <v>1.6119999999999999E-3</v>
      </c>
      <c r="AA333" s="1260">
        <v>2245.9938790000001</v>
      </c>
      <c r="AB333" s="1261">
        <v>1460.345298</v>
      </c>
      <c r="AC333" s="1262">
        <v>970.25888799999996</v>
      </c>
      <c r="AE333" s="1139"/>
      <c r="AF333" s="1139"/>
      <c r="AG333" s="1139"/>
      <c r="AH333" s="1139"/>
      <c r="AI333" s="1139"/>
      <c r="AJ333" s="1139"/>
      <c r="AK333" s="1139"/>
      <c r="AL333" s="1139"/>
      <c r="AM333" s="1139"/>
      <c r="AN333" s="1139"/>
      <c r="AO333" s="1139"/>
      <c r="AP333" s="1139"/>
      <c r="AQ333" s="1139"/>
      <c r="AR333" s="1139"/>
      <c r="AS333" s="1139"/>
      <c r="AT333" s="1139"/>
      <c r="AU333" s="1139"/>
      <c r="AV333" s="1139"/>
    </row>
    <row r="334" spans="1:48" ht="15" customHeight="1" x14ac:dyDescent="0.2">
      <c r="A334" s="1195" t="s">
        <v>1006</v>
      </c>
      <c r="B334" s="1195" t="s">
        <v>222</v>
      </c>
      <c r="C334" s="1196" t="s">
        <v>49</v>
      </c>
      <c r="D334" s="1196" t="s">
        <v>133</v>
      </c>
      <c r="E334" s="1197" t="s">
        <v>930</v>
      </c>
      <c r="F334" s="1175">
        <v>6.9729289999999997</v>
      </c>
      <c r="G334" s="1175">
        <v>3.1731669999999998</v>
      </c>
      <c r="H334" s="1175">
        <v>1.603588</v>
      </c>
      <c r="I334" s="1395">
        <v>4.3389999999999998E-2</v>
      </c>
      <c r="J334" s="1175">
        <v>2.9302000000000002E-2</v>
      </c>
      <c r="K334" s="1396">
        <v>1.8796E-2</v>
      </c>
      <c r="L334" s="1175">
        <v>11.6752</v>
      </c>
      <c r="M334" s="1175">
        <v>6.6595000000000004</v>
      </c>
      <c r="N334" s="1175">
        <v>4.0133799999999997</v>
      </c>
      <c r="O334" s="1395">
        <v>2.7226E-2</v>
      </c>
      <c r="P334" s="1175">
        <v>1.9781E-2</v>
      </c>
      <c r="Q334" s="1396">
        <v>1.5848999999999999E-2</v>
      </c>
      <c r="R334" s="1176">
        <v>1.7999999999999999E-2</v>
      </c>
      <c r="S334" s="1177">
        <v>1.7999999999999999E-2</v>
      </c>
      <c r="T334" s="1177">
        <v>1.7999999999999999E-2</v>
      </c>
      <c r="U334" s="1176">
        <v>4.9000000000000002E-2</v>
      </c>
      <c r="V334" s="1177">
        <v>6.7000000000000004E-2</v>
      </c>
      <c r="W334" s="1391">
        <v>5.6000000000000001E-2</v>
      </c>
      <c r="X334" s="1178">
        <v>1.2770999999999999E-2</v>
      </c>
      <c r="Y334" s="1178">
        <v>7.0740000000000004E-3</v>
      </c>
      <c r="Z334" s="1178">
        <v>4.8799999999999998E-3</v>
      </c>
      <c r="AA334" s="1260">
        <v>1263.04</v>
      </c>
      <c r="AB334" s="1261">
        <v>838.81629699999996</v>
      </c>
      <c r="AC334" s="1262">
        <v>683.32698900000003</v>
      </c>
      <c r="AE334" s="1139"/>
      <c r="AF334" s="1139"/>
      <c r="AG334" s="1139"/>
      <c r="AH334" s="1139"/>
      <c r="AI334" s="1139"/>
      <c r="AJ334" s="1139"/>
      <c r="AK334" s="1139"/>
      <c r="AL334" s="1139"/>
      <c r="AM334" s="1139"/>
      <c r="AN334" s="1139"/>
      <c r="AO334" s="1139"/>
      <c r="AP334" s="1139"/>
      <c r="AQ334" s="1139"/>
      <c r="AR334" s="1139"/>
      <c r="AS334" s="1139"/>
      <c r="AT334" s="1139"/>
      <c r="AU334" s="1139"/>
      <c r="AV334" s="1139"/>
    </row>
    <row r="335" spans="1:48" ht="15" customHeight="1" x14ac:dyDescent="0.2">
      <c r="A335" s="1195" t="s">
        <v>1017</v>
      </c>
      <c r="B335" s="1195" t="s">
        <v>222</v>
      </c>
      <c r="C335" s="1196" t="s">
        <v>49</v>
      </c>
      <c r="D335" s="1196" t="s">
        <v>142</v>
      </c>
      <c r="E335" s="1197" t="s">
        <v>930</v>
      </c>
      <c r="F335" s="1175">
        <v>5.5736699999999999</v>
      </c>
      <c r="G335" s="1175">
        <v>2.0746799999999999</v>
      </c>
      <c r="H335" s="1175">
        <v>1.79155</v>
      </c>
      <c r="I335" s="1395">
        <v>4.9860000000000002E-2</v>
      </c>
      <c r="J335" s="1175">
        <v>2.5926000000000001E-2</v>
      </c>
      <c r="K335" s="1396">
        <v>8.0990000000000003E-3</v>
      </c>
      <c r="L335" s="1175">
        <v>9.3254699999999993</v>
      </c>
      <c r="M335" s="1175">
        <v>6.0384599999999997</v>
      </c>
      <c r="N335" s="1175">
        <v>4.5208000000000004</v>
      </c>
      <c r="O335" s="1395">
        <v>4.2833000000000003E-2</v>
      </c>
      <c r="P335" s="1175">
        <v>5.3324000000000003E-2</v>
      </c>
      <c r="Q335" s="1396">
        <v>5.5051000000000003E-2</v>
      </c>
      <c r="R335" s="1176">
        <v>1.7999999999999999E-2</v>
      </c>
      <c r="S335" s="1177">
        <v>1.7999999999999999E-2</v>
      </c>
      <c r="T335" s="1177">
        <v>1.7999999999999999E-2</v>
      </c>
      <c r="U335" s="1176">
        <v>4.9000000000000002E-2</v>
      </c>
      <c r="V335" s="1177">
        <v>6.7000000000000004E-2</v>
      </c>
      <c r="W335" s="1391">
        <v>5.6000000000000001E-2</v>
      </c>
      <c r="X335" s="1178">
        <v>1.8128999999999999E-2</v>
      </c>
      <c r="Y335" s="1178">
        <v>1.278E-2</v>
      </c>
      <c r="Z335" s="1178">
        <v>1.0777999999999999E-2</v>
      </c>
      <c r="AA335" s="1260">
        <v>1975.86</v>
      </c>
      <c r="AB335" s="1261">
        <v>1308.46</v>
      </c>
      <c r="AC335" s="1262">
        <v>979.17188899999996</v>
      </c>
      <c r="AE335" s="1139"/>
      <c r="AF335" s="1139"/>
      <c r="AG335" s="1139"/>
      <c r="AH335" s="1139"/>
      <c r="AI335" s="1139"/>
      <c r="AJ335" s="1139"/>
      <c r="AK335" s="1139"/>
      <c r="AL335" s="1139"/>
      <c r="AM335" s="1139"/>
      <c r="AN335" s="1139"/>
      <c r="AO335" s="1139"/>
      <c r="AP335" s="1139"/>
      <c r="AQ335" s="1139"/>
      <c r="AR335" s="1139"/>
      <c r="AS335" s="1139"/>
      <c r="AT335" s="1139"/>
      <c r="AU335" s="1139"/>
      <c r="AV335" s="1139"/>
    </row>
    <row r="336" spans="1:48" ht="15" customHeight="1" x14ac:dyDescent="0.2">
      <c r="A336" s="1195" t="s">
        <v>1007</v>
      </c>
      <c r="B336" s="1195" t="s">
        <v>222</v>
      </c>
      <c r="C336" s="1196" t="s">
        <v>49</v>
      </c>
      <c r="D336" s="1196" t="s">
        <v>932</v>
      </c>
      <c r="E336" s="1197" t="s">
        <v>933</v>
      </c>
      <c r="F336" s="1175">
        <v>2.8149999999999999</v>
      </c>
      <c r="G336" s="1175">
        <v>1.4111400000000001</v>
      </c>
      <c r="H336" s="1175">
        <v>1.1223000000000001</v>
      </c>
      <c r="I336" s="1395">
        <v>0.58562899999999996</v>
      </c>
      <c r="J336" s="1175">
        <v>0.278949</v>
      </c>
      <c r="K336" s="1396">
        <v>0.162328</v>
      </c>
      <c r="L336" s="1175">
        <v>6.2794800000000004</v>
      </c>
      <c r="M336" s="1175">
        <v>3.3636900000000001</v>
      </c>
      <c r="N336" s="1175">
        <v>3.3295499999999998</v>
      </c>
      <c r="O336" s="1395">
        <v>2.9627000000000001E-2</v>
      </c>
      <c r="P336" s="1175">
        <v>2.2665000000000001E-2</v>
      </c>
      <c r="Q336" s="1396">
        <v>1.6383000000000002E-2</v>
      </c>
      <c r="R336" s="1176">
        <v>3.0000000000000001E-3</v>
      </c>
      <c r="S336" s="1177">
        <v>3.0000000000000001E-3</v>
      </c>
      <c r="T336" s="1177">
        <v>3.0000000000000001E-3</v>
      </c>
      <c r="U336" s="1176">
        <v>4.9000000000000002E-2</v>
      </c>
      <c r="V336" s="1177">
        <v>6.7000000000000004E-2</v>
      </c>
      <c r="W336" s="1391">
        <v>5.6000000000000001E-2</v>
      </c>
      <c r="X336" s="1178">
        <v>1.3455999999999999E-2</v>
      </c>
      <c r="Y336" s="1178">
        <v>7.6189999999999999E-3</v>
      </c>
      <c r="Z336" s="1178">
        <v>4.9370000000000004E-3</v>
      </c>
      <c r="AA336" s="1260">
        <v>1373.1</v>
      </c>
      <c r="AB336" s="1261">
        <v>847.36850500000003</v>
      </c>
      <c r="AC336" s="1262">
        <v>665.16002600000002</v>
      </c>
      <c r="AE336" s="1139"/>
      <c r="AF336" s="1139"/>
      <c r="AG336" s="1139"/>
      <c r="AH336" s="1139"/>
      <c r="AI336" s="1139"/>
      <c r="AJ336" s="1139"/>
      <c r="AK336" s="1139"/>
      <c r="AL336" s="1139"/>
      <c r="AM336" s="1139"/>
      <c r="AN336" s="1139"/>
      <c r="AO336" s="1139"/>
      <c r="AP336" s="1139"/>
      <c r="AQ336" s="1139"/>
      <c r="AR336" s="1139"/>
      <c r="AS336" s="1139"/>
      <c r="AT336" s="1139"/>
      <c r="AU336" s="1139"/>
      <c r="AV336" s="1139"/>
    </row>
    <row r="337" spans="1:48" ht="15" customHeight="1" x14ac:dyDescent="0.2">
      <c r="A337" s="1195" t="s">
        <v>1018</v>
      </c>
      <c r="B337" s="1195" t="s">
        <v>222</v>
      </c>
      <c r="C337" s="1196" t="s">
        <v>49</v>
      </c>
      <c r="D337" s="1196" t="s">
        <v>1000</v>
      </c>
      <c r="E337" s="1197" t="s">
        <v>933</v>
      </c>
      <c r="F337" s="1175">
        <v>2.85738</v>
      </c>
      <c r="G337" s="1175">
        <v>1.5505599999999999</v>
      </c>
      <c r="H337" s="1175">
        <v>1.4080600000000001</v>
      </c>
      <c r="I337" s="1395">
        <v>0.54581000000000002</v>
      </c>
      <c r="J337" s="1175">
        <v>0.26402300000000001</v>
      </c>
      <c r="K337" s="1396">
        <v>0.16660700000000001</v>
      </c>
      <c r="L337" s="1175">
        <v>7.3299300000000001</v>
      </c>
      <c r="M337" s="1175">
        <v>4.3462800000000001</v>
      </c>
      <c r="N337" s="1175">
        <v>4.89046</v>
      </c>
      <c r="O337" s="1395">
        <v>0.105558</v>
      </c>
      <c r="P337" s="1175">
        <v>7.8391000000000002E-2</v>
      </c>
      <c r="Q337" s="1396">
        <v>5.9013000000000003E-2</v>
      </c>
      <c r="R337" s="1176">
        <v>3.0000000000000001E-3</v>
      </c>
      <c r="S337" s="1177">
        <v>3.0000000000000001E-3</v>
      </c>
      <c r="T337" s="1177">
        <v>3.0000000000000001E-3</v>
      </c>
      <c r="U337" s="1176">
        <v>4.9000000000000002E-2</v>
      </c>
      <c r="V337" s="1177">
        <v>6.7000000000000004E-2</v>
      </c>
      <c r="W337" s="1391">
        <v>5.6000000000000001E-2</v>
      </c>
      <c r="X337" s="1178">
        <v>2.3022999999999998E-2</v>
      </c>
      <c r="Y337" s="1178">
        <v>1.5509999999999999E-2</v>
      </c>
      <c r="Z337" s="1178">
        <v>1.1316E-2</v>
      </c>
      <c r="AA337" s="1260">
        <v>2031.61</v>
      </c>
      <c r="AB337" s="1261">
        <v>1335.2</v>
      </c>
      <c r="AC337" s="1262">
        <v>963.569255</v>
      </c>
      <c r="AE337" s="1139"/>
      <c r="AF337" s="1139"/>
      <c r="AG337" s="1139"/>
      <c r="AH337" s="1139"/>
      <c r="AI337" s="1139"/>
      <c r="AJ337" s="1139"/>
      <c r="AK337" s="1139"/>
      <c r="AL337" s="1139"/>
      <c r="AM337" s="1139"/>
      <c r="AN337" s="1139"/>
      <c r="AO337" s="1139"/>
      <c r="AP337" s="1139"/>
      <c r="AQ337" s="1139"/>
      <c r="AR337" s="1139"/>
      <c r="AS337" s="1139"/>
      <c r="AT337" s="1139"/>
      <c r="AU337" s="1139"/>
      <c r="AV337" s="1139"/>
    </row>
    <row r="338" spans="1:48" ht="15" customHeight="1" x14ac:dyDescent="0.2">
      <c r="A338" s="1195" t="s">
        <v>1008</v>
      </c>
      <c r="B338" s="1195" t="s">
        <v>222</v>
      </c>
      <c r="C338" s="1196" t="s">
        <v>49</v>
      </c>
      <c r="D338" s="1196" t="s">
        <v>134</v>
      </c>
      <c r="E338" s="1197" t="s">
        <v>933</v>
      </c>
      <c r="F338" s="1175">
        <v>5.4605139999999999</v>
      </c>
      <c r="G338" s="1175">
        <v>2.5159799999999999</v>
      </c>
      <c r="H338" s="1175">
        <v>1.209681</v>
      </c>
      <c r="I338" s="1395">
        <v>0.117689</v>
      </c>
      <c r="J338" s="1175">
        <v>6.4305000000000001E-2</v>
      </c>
      <c r="K338" s="1396">
        <v>4.2202999999999997E-2</v>
      </c>
      <c r="L338" s="1175">
        <v>10.331899999999999</v>
      </c>
      <c r="M338" s="1175">
        <v>5.7829300000000003</v>
      </c>
      <c r="N338" s="1175">
        <v>3.87175</v>
      </c>
      <c r="O338" s="1395">
        <v>2.5375999999999999E-2</v>
      </c>
      <c r="P338" s="1175">
        <v>1.6364E-2</v>
      </c>
      <c r="Q338" s="1396">
        <v>1.2879E-2</v>
      </c>
      <c r="R338" s="1176">
        <v>1.7999999999999999E-2</v>
      </c>
      <c r="S338" s="1177">
        <v>1.7999999999999999E-2</v>
      </c>
      <c r="T338" s="1177">
        <v>1.7999999999999999E-2</v>
      </c>
      <c r="U338" s="1176">
        <v>4.9000000000000002E-2</v>
      </c>
      <c r="V338" s="1177">
        <v>6.7000000000000004E-2</v>
      </c>
      <c r="W338" s="1391">
        <v>5.6000000000000001E-2</v>
      </c>
      <c r="X338" s="1178">
        <v>1.2002000000000001E-2</v>
      </c>
      <c r="Y338" s="1178">
        <v>6.3610000000000003E-3</v>
      </c>
      <c r="Z338" s="1178">
        <v>4.1729999999999996E-3</v>
      </c>
      <c r="AA338" s="1260">
        <v>1320.34</v>
      </c>
      <c r="AB338" s="1261">
        <v>845.93095700000003</v>
      </c>
      <c r="AC338" s="1262">
        <v>673.10835599999996</v>
      </c>
      <c r="AE338" s="1139"/>
      <c r="AF338" s="1139"/>
      <c r="AG338" s="1139"/>
      <c r="AH338" s="1139"/>
      <c r="AI338" s="1139"/>
      <c r="AJ338" s="1139"/>
      <c r="AK338" s="1139"/>
      <c r="AL338" s="1139"/>
      <c r="AM338" s="1139"/>
      <c r="AN338" s="1139"/>
      <c r="AO338" s="1139"/>
      <c r="AP338" s="1139"/>
      <c r="AQ338" s="1139"/>
      <c r="AR338" s="1139"/>
      <c r="AS338" s="1139"/>
      <c r="AT338" s="1139"/>
      <c r="AU338" s="1139"/>
      <c r="AV338" s="1139"/>
    </row>
    <row r="339" spans="1:48" ht="15" customHeight="1" x14ac:dyDescent="0.2">
      <c r="A339" s="1195" t="s">
        <v>1019</v>
      </c>
      <c r="B339" s="1195" t="s">
        <v>222</v>
      </c>
      <c r="C339" s="1196" t="s">
        <v>49</v>
      </c>
      <c r="D339" s="1196" t="s">
        <v>143</v>
      </c>
      <c r="E339" s="1197" t="s">
        <v>933</v>
      </c>
      <c r="F339" s="1175">
        <v>5.2930700000000002</v>
      </c>
      <c r="G339" s="1175">
        <v>2.63612</v>
      </c>
      <c r="H339" s="1175">
        <v>1.8972199999999999</v>
      </c>
      <c r="I339" s="1395">
        <v>0.12840299999999999</v>
      </c>
      <c r="J339" s="1175">
        <v>6.9794999999999996E-2</v>
      </c>
      <c r="K339" s="1396">
        <v>4.7029000000000001E-2</v>
      </c>
      <c r="L339" s="1175">
        <v>4.4820700000000002</v>
      </c>
      <c r="M339" s="1175">
        <v>2.0577700000000001</v>
      </c>
      <c r="N339" s="1175">
        <v>1.76295</v>
      </c>
      <c r="O339" s="1395">
        <v>9.8841999999999999E-2</v>
      </c>
      <c r="P339" s="1175">
        <v>5.4011000000000003E-2</v>
      </c>
      <c r="Q339" s="1396">
        <v>2.4053999999999999E-2</v>
      </c>
      <c r="R339" s="1176">
        <v>1.7999999999999999E-2</v>
      </c>
      <c r="S339" s="1177">
        <v>1.7999999999999999E-2</v>
      </c>
      <c r="T339" s="1177">
        <v>1.7999999999999999E-2</v>
      </c>
      <c r="U339" s="1176">
        <v>4.9000000000000002E-2</v>
      </c>
      <c r="V339" s="1177">
        <v>6.7000000000000004E-2</v>
      </c>
      <c r="W339" s="1391">
        <v>5.6000000000000001E-2</v>
      </c>
      <c r="X339" s="1178">
        <v>2.3802E-2</v>
      </c>
      <c r="Y339" s="1178">
        <v>1.2408000000000001E-2</v>
      </c>
      <c r="Z339" s="1178">
        <v>6.4009999999999996E-3</v>
      </c>
      <c r="AA339" s="1260">
        <v>2244.5500000000002</v>
      </c>
      <c r="AB339" s="1261">
        <v>1368.27</v>
      </c>
      <c r="AC339" s="1262">
        <v>923.69770000000005</v>
      </c>
      <c r="AE339" s="1139"/>
      <c r="AF339" s="1139"/>
      <c r="AG339" s="1139"/>
      <c r="AH339" s="1139"/>
      <c r="AI339" s="1139"/>
      <c r="AJ339" s="1139"/>
      <c r="AK339" s="1139"/>
      <c r="AL339" s="1139"/>
      <c r="AM339" s="1139"/>
      <c r="AN339" s="1139"/>
      <c r="AO339" s="1139"/>
      <c r="AP339" s="1139"/>
      <c r="AQ339" s="1139"/>
      <c r="AR339" s="1139"/>
      <c r="AS339" s="1139"/>
      <c r="AT339" s="1139"/>
      <c r="AU339" s="1139"/>
      <c r="AV339" s="1139"/>
    </row>
    <row r="340" spans="1:48" ht="15" customHeight="1" x14ac:dyDescent="0.2">
      <c r="A340" s="1195" t="s">
        <v>1010</v>
      </c>
      <c r="B340" s="1195" t="s">
        <v>222</v>
      </c>
      <c r="C340" s="1196" t="s">
        <v>49</v>
      </c>
      <c r="D340" s="1196" t="s">
        <v>916</v>
      </c>
      <c r="E340" s="1197" t="s">
        <v>919</v>
      </c>
      <c r="F340" s="1175">
        <v>4.6167499999999997</v>
      </c>
      <c r="G340" s="1175">
        <v>4.9396399999999998</v>
      </c>
      <c r="H340" s="1175">
        <v>3.5588829999999998</v>
      </c>
      <c r="I340" s="1395">
        <v>6.4042000000000003</v>
      </c>
      <c r="J340" s="1175">
        <v>0.75770999999999999</v>
      </c>
      <c r="K340" s="1396">
        <v>0.68806199999999995</v>
      </c>
      <c r="L340" s="1175">
        <v>22.258400000000002</v>
      </c>
      <c r="M340" s="1175">
        <v>14.9605</v>
      </c>
      <c r="N340" s="1175">
        <v>12.268807000000001</v>
      </c>
      <c r="O340" s="1395">
        <v>1.40896</v>
      </c>
      <c r="P340" s="1175">
        <v>0.82465999999999995</v>
      </c>
      <c r="Q340" s="1396">
        <v>0.60968299999999997</v>
      </c>
      <c r="R340" s="1176">
        <v>3.0000000000000001E-3</v>
      </c>
      <c r="S340" s="1177">
        <v>3.0000000000000001E-3</v>
      </c>
      <c r="T340" s="1177">
        <v>3.0000000000000001E-3</v>
      </c>
      <c r="U340" s="1176">
        <v>0</v>
      </c>
      <c r="V340" s="1177">
        <v>0</v>
      </c>
      <c r="W340" s="1391">
        <v>0</v>
      </c>
      <c r="X340" s="1178">
        <v>0.70448</v>
      </c>
      <c r="Y340" s="1178">
        <v>0.41232999999999997</v>
      </c>
      <c r="Z340" s="1178">
        <v>0.30484099999999997</v>
      </c>
      <c r="AA340" s="1260">
        <v>1351.61</v>
      </c>
      <c r="AB340" s="1261">
        <v>908.35184700000002</v>
      </c>
      <c r="AC340" s="1262">
        <v>717.01150500000006</v>
      </c>
      <c r="AE340" s="1139"/>
      <c r="AF340" s="1139"/>
      <c r="AG340" s="1139"/>
      <c r="AH340" s="1139"/>
      <c r="AI340" s="1139"/>
      <c r="AJ340" s="1139"/>
      <c r="AK340" s="1139"/>
      <c r="AL340" s="1139"/>
      <c r="AM340" s="1139"/>
      <c r="AN340" s="1139"/>
      <c r="AO340" s="1139"/>
      <c r="AP340" s="1139"/>
      <c r="AQ340" s="1139"/>
      <c r="AR340" s="1139"/>
      <c r="AS340" s="1139"/>
      <c r="AT340" s="1139"/>
      <c r="AU340" s="1139"/>
      <c r="AV340" s="1139"/>
    </row>
    <row r="341" spans="1:48" ht="15" customHeight="1" x14ac:dyDescent="0.2">
      <c r="A341" s="1195" t="s">
        <v>1011</v>
      </c>
      <c r="B341" s="1195" t="s">
        <v>222</v>
      </c>
      <c r="C341" s="1196" t="s">
        <v>49</v>
      </c>
      <c r="D341" s="1196" t="s">
        <v>873</v>
      </c>
      <c r="E341" s="1197" t="s">
        <v>921</v>
      </c>
      <c r="F341" s="1175">
        <v>2.9843000000000002</v>
      </c>
      <c r="G341" s="1175">
        <v>2.30775</v>
      </c>
      <c r="H341" s="1175">
        <v>1.640879</v>
      </c>
      <c r="I341" s="1395">
        <v>1.2981</v>
      </c>
      <c r="J341" s="1175">
        <v>0.68223999999999996</v>
      </c>
      <c r="K341" s="1396">
        <v>0.49070799999999998</v>
      </c>
      <c r="L341" s="1175">
        <v>14.3156</v>
      </c>
      <c r="M341" s="1175">
        <v>9.73325</v>
      </c>
      <c r="N341" s="1175">
        <v>7.9318140000000001</v>
      </c>
      <c r="O341" s="1395">
        <v>0.76317000000000002</v>
      </c>
      <c r="P341" s="1175">
        <v>0.43170500000000001</v>
      </c>
      <c r="Q341" s="1396">
        <v>0.31185099999999999</v>
      </c>
      <c r="R341" s="1176">
        <v>3.0000000000000001E-3</v>
      </c>
      <c r="S341" s="1177">
        <v>3.0000000000000001E-3</v>
      </c>
      <c r="T341" s="1177">
        <v>3.0000000000000001E-3</v>
      </c>
      <c r="U341" s="1176">
        <v>0.02</v>
      </c>
      <c r="V341" s="1177">
        <v>1.7000000000000001E-2</v>
      </c>
      <c r="W341" s="1391">
        <v>1.0999999999999999E-2</v>
      </c>
      <c r="X341" s="1178">
        <v>0.49606099999999997</v>
      </c>
      <c r="Y341" s="1178">
        <v>0.28060800000000002</v>
      </c>
      <c r="Z341" s="1178">
        <v>0.20270299999999999</v>
      </c>
      <c r="AA341" s="1260">
        <v>1371.06</v>
      </c>
      <c r="AB341" s="1261">
        <v>906.26391899999999</v>
      </c>
      <c r="AC341" s="1262">
        <v>714.82977400000004</v>
      </c>
      <c r="AE341" s="1139"/>
      <c r="AF341" s="1139"/>
      <c r="AG341" s="1139"/>
      <c r="AH341" s="1139"/>
      <c r="AI341" s="1139"/>
      <c r="AJ341" s="1139"/>
      <c r="AK341" s="1139"/>
      <c r="AL341" s="1139"/>
      <c r="AM341" s="1139"/>
      <c r="AN341" s="1139"/>
      <c r="AO341" s="1139"/>
      <c r="AP341" s="1139"/>
      <c r="AQ341" s="1139"/>
      <c r="AR341" s="1139"/>
      <c r="AS341" s="1139"/>
      <c r="AT341" s="1139"/>
      <c r="AU341" s="1139"/>
      <c r="AV341" s="1139"/>
    </row>
    <row r="342" spans="1:48" ht="15" customHeight="1" x14ac:dyDescent="0.2">
      <c r="A342" s="1195" t="s">
        <v>1012</v>
      </c>
      <c r="B342" s="1195" t="s">
        <v>222</v>
      </c>
      <c r="C342" s="1196" t="s">
        <v>49</v>
      </c>
      <c r="D342" s="1196" t="s">
        <v>875</v>
      </c>
      <c r="E342" s="1197" t="s">
        <v>945</v>
      </c>
      <c r="F342" s="1175">
        <v>2.3046000000000002</v>
      </c>
      <c r="G342" s="1175">
        <v>1.8129299999999999</v>
      </c>
      <c r="H342" s="1175">
        <v>1.369996</v>
      </c>
      <c r="I342" s="1395">
        <v>0.78085000000000004</v>
      </c>
      <c r="J342" s="1175">
        <v>0.41614000000000001</v>
      </c>
      <c r="K342" s="1396">
        <v>0.29821799999999998</v>
      </c>
      <c r="L342" s="1175">
        <v>14.7568</v>
      </c>
      <c r="M342" s="1175">
        <v>9.8967899999999993</v>
      </c>
      <c r="N342" s="1175">
        <v>8.0705969999999994</v>
      </c>
      <c r="O342" s="1395">
        <v>0.33657999999999999</v>
      </c>
      <c r="P342" s="1175">
        <v>0.20235500000000001</v>
      </c>
      <c r="Q342" s="1396">
        <v>0.16544800000000001</v>
      </c>
      <c r="R342" s="1176">
        <v>3.0000000000000001E-3</v>
      </c>
      <c r="S342" s="1177">
        <v>3.0000000000000001E-3</v>
      </c>
      <c r="T342" s="1177">
        <v>3.0000000000000001E-3</v>
      </c>
      <c r="U342" s="1176">
        <v>0.02</v>
      </c>
      <c r="V342" s="1177">
        <v>1.7000000000000001E-2</v>
      </c>
      <c r="W342" s="1391">
        <v>1.0999999999999999E-2</v>
      </c>
      <c r="X342" s="1178">
        <v>0.218777</v>
      </c>
      <c r="Y342" s="1178">
        <v>0.13153100000000001</v>
      </c>
      <c r="Z342" s="1178">
        <v>0.107541</v>
      </c>
      <c r="AA342" s="1260">
        <v>1338.06</v>
      </c>
      <c r="AB342" s="1261">
        <v>909.91880900000001</v>
      </c>
      <c r="AC342" s="1262">
        <v>718.50030500000003</v>
      </c>
      <c r="AE342" s="1139"/>
      <c r="AF342" s="1139"/>
      <c r="AG342" s="1139"/>
      <c r="AH342" s="1139"/>
      <c r="AI342" s="1139"/>
      <c r="AJ342" s="1139"/>
      <c r="AK342" s="1139"/>
      <c r="AL342" s="1139"/>
      <c r="AM342" s="1139"/>
      <c r="AN342" s="1139"/>
      <c r="AO342" s="1139"/>
      <c r="AP342" s="1139"/>
      <c r="AQ342" s="1139"/>
      <c r="AR342" s="1139"/>
      <c r="AS342" s="1139"/>
      <c r="AT342" s="1139"/>
      <c r="AU342" s="1139"/>
      <c r="AV342" s="1139"/>
    </row>
    <row r="343" spans="1:48" ht="15" customHeight="1" x14ac:dyDescent="0.2">
      <c r="A343" s="1195" t="s">
        <v>1013</v>
      </c>
      <c r="B343" s="1195" t="s">
        <v>222</v>
      </c>
      <c r="C343" s="1196" t="s">
        <v>49</v>
      </c>
      <c r="D343" s="1196" t="s">
        <v>877</v>
      </c>
      <c r="E343" s="1197" t="s">
        <v>731</v>
      </c>
      <c r="F343" s="1175">
        <v>2.3828</v>
      </c>
      <c r="G343" s="1175">
        <v>2.15455</v>
      </c>
      <c r="H343" s="1175">
        <v>1.579126</v>
      </c>
      <c r="I343" s="1395">
        <v>0.73141</v>
      </c>
      <c r="J343" s="1175">
        <v>0.38529000000000002</v>
      </c>
      <c r="K343" s="1396">
        <v>0.27206200000000003</v>
      </c>
      <c r="L343" s="1175">
        <v>16.355820000000001</v>
      </c>
      <c r="M343" s="1175">
        <v>9.5214680000000005</v>
      </c>
      <c r="N343" s="1175">
        <v>7.6094879999999998</v>
      </c>
      <c r="O343" s="1395">
        <v>0.30225299999999999</v>
      </c>
      <c r="P343" s="1175">
        <v>0.16769700000000001</v>
      </c>
      <c r="Q343" s="1396">
        <v>0.124177</v>
      </c>
      <c r="R343" s="1176">
        <v>3.0000000000000001E-3</v>
      </c>
      <c r="S343" s="1177">
        <v>3.0000000000000001E-3</v>
      </c>
      <c r="T343" s="1177">
        <v>3.0000000000000001E-3</v>
      </c>
      <c r="U343" s="1176">
        <v>1.0999999999999999E-2</v>
      </c>
      <c r="V343" s="1177">
        <v>0.01</v>
      </c>
      <c r="W343" s="1391">
        <v>7.0000000000000001E-3</v>
      </c>
      <c r="X343" s="1178">
        <v>0.21157699999999999</v>
      </c>
      <c r="Y343" s="1178">
        <v>0.11738800000000001</v>
      </c>
      <c r="Z343" s="1178">
        <v>8.6924000000000001E-2</v>
      </c>
      <c r="AA343" s="1260">
        <v>1403.85</v>
      </c>
      <c r="AB343" s="1261">
        <v>872.89452300000005</v>
      </c>
      <c r="AC343" s="1262">
        <v>697.61095999999998</v>
      </c>
      <c r="AE343" s="1139"/>
      <c r="AF343" s="1139"/>
      <c r="AG343" s="1139"/>
      <c r="AH343" s="1139"/>
      <c r="AI343" s="1139"/>
      <c r="AJ343" s="1139"/>
      <c r="AK343" s="1139"/>
      <c r="AL343" s="1139"/>
      <c r="AM343" s="1139"/>
      <c r="AN343" s="1139"/>
      <c r="AO343" s="1139"/>
      <c r="AP343" s="1139"/>
      <c r="AQ343" s="1139"/>
      <c r="AR343" s="1139"/>
      <c r="AS343" s="1139"/>
      <c r="AT343" s="1139"/>
      <c r="AU343" s="1139"/>
      <c r="AV343" s="1139"/>
    </row>
    <row r="344" spans="1:48" ht="15" customHeight="1" x14ac:dyDescent="0.2">
      <c r="A344" s="1195" t="s">
        <v>1014</v>
      </c>
      <c r="B344" s="1195" t="s">
        <v>222</v>
      </c>
      <c r="C344" s="1196" t="s">
        <v>49</v>
      </c>
      <c r="D344" s="1196" t="s">
        <v>989</v>
      </c>
      <c r="E344" s="1197" t="s">
        <v>731</v>
      </c>
      <c r="F344" s="1175">
        <v>2.3828</v>
      </c>
      <c r="G344" s="1175">
        <v>2.15455</v>
      </c>
      <c r="H344" s="1175">
        <v>1.579126</v>
      </c>
      <c r="I344" s="1395">
        <v>0.73141</v>
      </c>
      <c r="J344" s="1175">
        <v>0.38529000000000002</v>
      </c>
      <c r="K344" s="1396">
        <v>0.27206200000000003</v>
      </c>
      <c r="L344" s="1175">
        <v>16.355820000000001</v>
      </c>
      <c r="M344" s="1175">
        <v>9.5214680000000005</v>
      </c>
      <c r="N344" s="1175">
        <v>7.6094879999999998</v>
      </c>
      <c r="O344" s="1395">
        <v>1.8134999999999998E-2</v>
      </c>
      <c r="P344" s="1175">
        <v>1.0062E-2</v>
      </c>
      <c r="Q344" s="1396">
        <v>7.4510000000000002E-3</v>
      </c>
      <c r="R344" s="1176">
        <v>3.0000000000000001E-3</v>
      </c>
      <c r="S344" s="1177">
        <v>3.0000000000000001E-3</v>
      </c>
      <c r="T344" s="1177">
        <v>3.0000000000000001E-3</v>
      </c>
      <c r="U344" s="1176">
        <v>1.0999999999999999E-2</v>
      </c>
      <c r="V344" s="1177">
        <v>0.01</v>
      </c>
      <c r="W344" s="1391">
        <v>7.0000000000000001E-3</v>
      </c>
      <c r="X344" s="1178">
        <v>2.7200000000000002E-3</v>
      </c>
      <c r="Y344" s="1178">
        <v>1.5089999999999999E-3</v>
      </c>
      <c r="Z344" s="1178">
        <v>1.1180000000000001E-3</v>
      </c>
      <c r="AA344" s="1260">
        <v>1403.85</v>
      </c>
      <c r="AB344" s="1261">
        <v>872.89452300000005</v>
      </c>
      <c r="AC344" s="1262">
        <v>697.61095999999998</v>
      </c>
      <c r="AE344" s="1139"/>
      <c r="AF344" s="1139"/>
      <c r="AG344" s="1139"/>
      <c r="AH344" s="1139"/>
      <c r="AI344" s="1139"/>
      <c r="AJ344" s="1139"/>
      <c r="AK344" s="1139"/>
      <c r="AL344" s="1139"/>
      <c r="AM344" s="1139"/>
      <c r="AN344" s="1139"/>
      <c r="AO344" s="1139"/>
      <c r="AP344" s="1139"/>
      <c r="AQ344" s="1139"/>
      <c r="AR344" s="1139"/>
      <c r="AS344" s="1139"/>
      <c r="AT344" s="1139"/>
      <c r="AU344" s="1139"/>
      <c r="AV344" s="1139"/>
    </row>
    <row r="345" spans="1:48" ht="15" customHeight="1" x14ac:dyDescent="0.2">
      <c r="A345" s="1195" t="s">
        <v>1015</v>
      </c>
      <c r="B345" s="1195" t="s">
        <v>222</v>
      </c>
      <c r="C345" s="1196" t="s">
        <v>49</v>
      </c>
      <c r="D345" s="1196" t="s">
        <v>879</v>
      </c>
      <c r="E345" s="1197" t="s">
        <v>731</v>
      </c>
      <c r="F345" s="1175">
        <v>2.3828</v>
      </c>
      <c r="G345" s="1175">
        <v>2.15455</v>
      </c>
      <c r="H345" s="1175">
        <v>1.579126</v>
      </c>
      <c r="I345" s="1395">
        <v>0.73141</v>
      </c>
      <c r="J345" s="1175">
        <v>0.38529000000000002</v>
      </c>
      <c r="K345" s="1396">
        <v>0.27206200000000003</v>
      </c>
      <c r="L345" s="1175">
        <v>16.355820000000001</v>
      </c>
      <c r="M345" s="1175">
        <v>9.5214680000000005</v>
      </c>
      <c r="N345" s="1175">
        <v>7.6094879999999998</v>
      </c>
      <c r="O345" s="1395">
        <v>0.18135200000000001</v>
      </c>
      <c r="P345" s="1175">
        <v>0.100618</v>
      </c>
      <c r="Q345" s="1396">
        <v>7.4506000000000003E-2</v>
      </c>
      <c r="R345" s="1176">
        <v>3.0000000000000001E-3</v>
      </c>
      <c r="S345" s="1177">
        <v>3.0000000000000001E-3</v>
      </c>
      <c r="T345" s="1177">
        <v>3.0000000000000001E-3</v>
      </c>
      <c r="U345" s="1176">
        <v>1.0999999999999999E-2</v>
      </c>
      <c r="V345" s="1177">
        <v>0.01</v>
      </c>
      <c r="W345" s="1391">
        <v>7.0000000000000001E-3</v>
      </c>
      <c r="X345" s="1178">
        <v>0.136014</v>
      </c>
      <c r="Y345" s="1178">
        <v>7.5464000000000003E-2</v>
      </c>
      <c r="Z345" s="1178">
        <v>5.5879999999999999E-2</v>
      </c>
      <c r="AA345" s="1260">
        <v>1403.85</v>
      </c>
      <c r="AB345" s="1261">
        <v>872.89452300000005</v>
      </c>
      <c r="AC345" s="1262">
        <v>697.61095999999998</v>
      </c>
      <c r="AE345" s="1139"/>
      <c r="AF345" s="1139"/>
      <c r="AG345" s="1139"/>
      <c r="AH345" s="1139"/>
      <c r="AI345" s="1139"/>
      <c r="AJ345" s="1139"/>
      <c r="AK345" s="1139"/>
      <c r="AL345" s="1139"/>
      <c r="AM345" s="1139"/>
      <c r="AN345" s="1139"/>
      <c r="AO345" s="1139"/>
      <c r="AP345" s="1139"/>
      <c r="AQ345" s="1139"/>
      <c r="AR345" s="1139"/>
      <c r="AS345" s="1139"/>
      <c r="AT345" s="1139"/>
      <c r="AU345" s="1139"/>
      <c r="AV345" s="1139"/>
    </row>
    <row r="346" spans="1:48" ht="15" customHeight="1" x14ac:dyDescent="0.2">
      <c r="A346" s="1195" t="s">
        <v>1016</v>
      </c>
      <c r="B346" s="1195" t="s">
        <v>222</v>
      </c>
      <c r="C346" s="1196" t="s">
        <v>49</v>
      </c>
      <c r="D346" s="1196" t="s">
        <v>881</v>
      </c>
      <c r="E346" s="1197" t="s">
        <v>735</v>
      </c>
      <c r="F346" s="1175">
        <v>9.43</v>
      </c>
      <c r="G346" s="1175">
        <v>3.64</v>
      </c>
      <c r="H346" s="1175">
        <v>1.6681239999999999</v>
      </c>
      <c r="I346" s="1395">
        <v>0.16</v>
      </c>
      <c r="J346" s="1175">
        <v>0.08</v>
      </c>
      <c r="K346" s="1396">
        <v>3.9954999999999997E-2</v>
      </c>
      <c r="L346" s="1175">
        <v>14.47</v>
      </c>
      <c r="M346" s="1175">
        <v>7.59</v>
      </c>
      <c r="N346" s="1175">
        <v>7.4915770000000004</v>
      </c>
      <c r="O346" s="1395">
        <v>5.9139999999999998E-2</v>
      </c>
      <c r="P346" s="1175">
        <v>2.954E-2</v>
      </c>
      <c r="Q346" s="1396">
        <v>2.1177999999999999E-2</v>
      </c>
      <c r="R346" s="1176">
        <v>3.0000000000000001E-3</v>
      </c>
      <c r="S346" s="1177">
        <v>3.0000000000000001E-3</v>
      </c>
      <c r="T346" s="1177">
        <v>3.0000000000000001E-3</v>
      </c>
      <c r="U346" s="1176">
        <v>1.9E-2</v>
      </c>
      <c r="V346" s="1177">
        <v>2.3400000000000001E-2</v>
      </c>
      <c r="W346" s="1391">
        <v>1.9199999999999998E-2</v>
      </c>
      <c r="X346" s="1178">
        <v>4.4354999999999999E-2</v>
      </c>
      <c r="Y346" s="1178">
        <v>2.2155000000000001E-2</v>
      </c>
      <c r="Z346" s="1178">
        <v>1.5883999999999999E-2</v>
      </c>
      <c r="AA346" s="1260">
        <v>1444.63</v>
      </c>
      <c r="AB346" s="1261">
        <v>836.36441400000001</v>
      </c>
      <c r="AC346" s="1262">
        <v>680.15417100000002</v>
      </c>
      <c r="AE346" s="1139"/>
      <c r="AF346" s="1139"/>
      <c r="AG346" s="1139"/>
      <c r="AH346" s="1139"/>
      <c r="AI346" s="1139"/>
      <c r="AJ346" s="1139"/>
      <c r="AK346" s="1139"/>
      <c r="AL346" s="1139"/>
      <c r="AM346" s="1139"/>
      <c r="AN346" s="1139"/>
      <c r="AO346" s="1139"/>
      <c r="AP346" s="1139"/>
      <c r="AQ346" s="1139"/>
      <c r="AR346" s="1139"/>
      <c r="AS346" s="1139"/>
      <c r="AT346" s="1139"/>
      <c r="AU346" s="1139"/>
      <c r="AV346" s="1139"/>
    </row>
    <row r="347" spans="1:48" ht="15" customHeight="1" x14ac:dyDescent="0.2">
      <c r="A347" s="1195" t="s">
        <v>1009</v>
      </c>
      <c r="B347" s="1195" t="s">
        <v>222</v>
      </c>
      <c r="C347" s="1196" t="s">
        <v>49</v>
      </c>
      <c r="D347" s="1196" t="s">
        <v>135</v>
      </c>
      <c r="E347" s="1197" t="s">
        <v>936</v>
      </c>
      <c r="F347" s="1175">
        <v>1.5299</v>
      </c>
      <c r="G347" s="1175">
        <v>0.88170099999999996</v>
      </c>
      <c r="H347" s="1175">
        <v>0.84390799999999999</v>
      </c>
      <c r="I347" s="1395">
        <v>0.15181700000000001</v>
      </c>
      <c r="J347" s="1175">
        <v>9.2573000000000003E-2</v>
      </c>
      <c r="K347" s="1396">
        <v>8.2073999999999994E-2</v>
      </c>
      <c r="L347" s="1175">
        <v>4.9616499999999997</v>
      </c>
      <c r="M347" s="1175">
        <v>2.9347500000000002</v>
      </c>
      <c r="N347" s="1175">
        <v>1.7173590000000001</v>
      </c>
      <c r="O347" s="1395">
        <v>3.0015E-2</v>
      </c>
      <c r="P347" s="1175">
        <v>1.4995E-2</v>
      </c>
      <c r="Q347" s="1396">
        <v>1.0744999999999999E-2</v>
      </c>
      <c r="R347" s="1176">
        <v>0.08</v>
      </c>
      <c r="S347" s="1177">
        <v>0.1</v>
      </c>
      <c r="T347" s="1177">
        <v>0.08</v>
      </c>
      <c r="U347" s="1176">
        <v>6.0999999999999999E-2</v>
      </c>
      <c r="V347" s="1177">
        <v>6.4000000000000001E-2</v>
      </c>
      <c r="W347" s="1391">
        <v>4.8000000000000001E-2</v>
      </c>
      <c r="X347" s="1178">
        <v>4.5019999999999999E-3</v>
      </c>
      <c r="Y347" s="1178">
        <v>2.2490000000000001E-3</v>
      </c>
      <c r="Z347" s="1178">
        <v>1.6119999999999999E-3</v>
      </c>
      <c r="AA347" s="1260">
        <v>1207.6540669999999</v>
      </c>
      <c r="AB347" s="1261">
        <v>851.73908200000005</v>
      </c>
      <c r="AC347" s="1262">
        <v>705.33173199999999</v>
      </c>
      <c r="AE347" s="1139"/>
      <c r="AF347" s="1139"/>
      <c r="AG347" s="1139"/>
      <c r="AH347" s="1139"/>
      <c r="AI347" s="1139"/>
      <c r="AJ347" s="1139"/>
      <c r="AK347" s="1139"/>
      <c r="AL347" s="1139"/>
      <c r="AM347" s="1139"/>
      <c r="AN347" s="1139"/>
      <c r="AO347" s="1139"/>
      <c r="AP347" s="1139"/>
      <c r="AQ347" s="1139"/>
      <c r="AR347" s="1139"/>
      <c r="AS347" s="1139"/>
      <c r="AT347" s="1139"/>
      <c r="AU347" s="1139"/>
      <c r="AV347" s="1139"/>
    </row>
    <row r="348" spans="1:48" ht="15" customHeight="1" x14ac:dyDescent="0.2">
      <c r="A348" s="1195" t="s">
        <v>1020</v>
      </c>
      <c r="B348" s="1195" t="s">
        <v>222</v>
      </c>
      <c r="C348" s="1196" t="s">
        <v>49</v>
      </c>
      <c r="D348" s="1196" t="s">
        <v>144</v>
      </c>
      <c r="E348" s="1197" t="s">
        <v>936</v>
      </c>
      <c r="F348" s="1175">
        <v>2.14195</v>
      </c>
      <c r="G348" s="1175">
        <v>1.2656499999999999</v>
      </c>
      <c r="H348" s="1175">
        <v>1.0943799999999999</v>
      </c>
      <c r="I348" s="1395">
        <v>5.1558E-2</v>
      </c>
      <c r="J348" s="1175">
        <v>5.8948E-2</v>
      </c>
      <c r="K348" s="1396">
        <v>5.3844000000000003E-2</v>
      </c>
      <c r="L348" s="1175">
        <v>3.7575599999999998</v>
      </c>
      <c r="M348" s="1175">
        <v>2.5854699999999999</v>
      </c>
      <c r="N348" s="1175">
        <v>1.219174</v>
      </c>
      <c r="O348" s="1395">
        <v>3.0015E-2</v>
      </c>
      <c r="P348" s="1175">
        <v>1.4995E-2</v>
      </c>
      <c r="Q348" s="1396">
        <v>1.0744999999999999E-2</v>
      </c>
      <c r="R348" s="1176">
        <v>0.08</v>
      </c>
      <c r="S348" s="1177">
        <v>0.1</v>
      </c>
      <c r="T348" s="1177">
        <v>0.08</v>
      </c>
      <c r="U348" s="1176">
        <v>6.0999999999999999E-2</v>
      </c>
      <c r="V348" s="1177">
        <v>6.4000000000000001E-2</v>
      </c>
      <c r="W348" s="1391">
        <v>4.8000000000000001E-2</v>
      </c>
      <c r="X348" s="1178">
        <v>4.5019999999999999E-3</v>
      </c>
      <c r="Y348" s="1178">
        <v>2.2490000000000001E-3</v>
      </c>
      <c r="Z348" s="1178">
        <v>1.6119999999999999E-3</v>
      </c>
      <c r="AA348" s="1260">
        <v>2245.9938790000001</v>
      </c>
      <c r="AB348" s="1261">
        <v>1460.345298</v>
      </c>
      <c r="AC348" s="1262">
        <v>970.25888799999996</v>
      </c>
      <c r="AE348" s="1139"/>
      <c r="AF348" s="1139"/>
      <c r="AG348" s="1139"/>
      <c r="AH348" s="1139"/>
      <c r="AI348" s="1139"/>
      <c r="AJ348" s="1139"/>
      <c r="AK348" s="1139"/>
      <c r="AL348" s="1139"/>
      <c r="AM348" s="1139"/>
      <c r="AN348" s="1139"/>
      <c r="AO348" s="1139"/>
      <c r="AP348" s="1139"/>
      <c r="AQ348" s="1139"/>
      <c r="AR348" s="1139"/>
      <c r="AS348" s="1139"/>
      <c r="AT348" s="1139"/>
      <c r="AU348" s="1139"/>
      <c r="AV348" s="1139"/>
    </row>
    <row r="349" spans="1:48" ht="15" customHeight="1" x14ac:dyDescent="0.2">
      <c r="A349" s="1195" t="s">
        <v>1712</v>
      </c>
      <c r="B349" s="1195" t="s">
        <v>222</v>
      </c>
      <c r="C349" s="1196" t="s">
        <v>49</v>
      </c>
      <c r="D349" s="1196" t="s">
        <v>797</v>
      </c>
      <c r="E349" s="1197" t="s">
        <v>1673</v>
      </c>
      <c r="F349" s="1175">
        <v>16.690010000000001</v>
      </c>
      <c r="G349" s="1175">
        <v>4.4539999999999997</v>
      </c>
      <c r="H349" s="1175">
        <v>3.1056439999999998</v>
      </c>
      <c r="I349" s="1395">
        <v>12.109</v>
      </c>
      <c r="J349" s="1175">
        <v>3.6750020000000001</v>
      </c>
      <c r="K349" s="1396">
        <v>3.149168</v>
      </c>
      <c r="L349" s="1175">
        <v>29.850020000000001</v>
      </c>
      <c r="M349" s="1175">
        <v>24.520019999999999</v>
      </c>
      <c r="N349" s="1175">
        <v>23.804483000000001</v>
      </c>
      <c r="O349" s="1395">
        <v>5.4779999999999998</v>
      </c>
      <c r="P349" s="1175">
        <v>2.0390000000000001</v>
      </c>
      <c r="Q349" s="1396">
        <v>1.582184</v>
      </c>
      <c r="R349" s="1176">
        <v>0</v>
      </c>
      <c r="S349" s="1177">
        <v>0</v>
      </c>
      <c r="T349" s="1177">
        <v>0</v>
      </c>
      <c r="U349" s="1176">
        <v>0</v>
      </c>
      <c r="V349" s="1177">
        <v>0</v>
      </c>
      <c r="W349" s="1391">
        <v>0</v>
      </c>
      <c r="X349" s="1178">
        <v>0</v>
      </c>
      <c r="Y349" s="1178">
        <v>0</v>
      </c>
      <c r="Z349" s="1178">
        <v>0</v>
      </c>
      <c r="AA349" s="1260">
        <v>1351.61</v>
      </c>
      <c r="AB349" s="1261">
        <v>908.35184700000002</v>
      </c>
      <c r="AC349" s="1262">
        <v>717.01150500000006</v>
      </c>
      <c r="AE349" s="1139"/>
      <c r="AF349" s="1139"/>
      <c r="AG349" s="1139"/>
      <c r="AH349" s="1139"/>
      <c r="AI349" s="1139"/>
      <c r="AJ349" s="1139"/>
      <c r="AK349" s="1139"/>
      <c r="AL349" s="1139"/>
      <c r="AM349" s="1139"/>
      <c r="AN349" s="1139"/>
      <c r="AO349" s="1139"/>
      <c r="AP349" s="1139"/>
      <c r="AQ349" s="1139"/>
      <c r="AR349" s="1139"/>
      <c r="AS349" s="1139"/>
      <c r="AT349" s="1139"/>
      <c r="AU349" s="1139"/>
      <c r="AV349" s="1139"/>
    </row>
    <row r="350" spans="1:48" ht="15" customHeight="1" x14ac:dyDescent="0.2">
      <c r="A350" s="1195" t="s">
        <v>1165</v>
      </c>
      <c r="B350" s="1195" t="s">
        <v>222</v>
      </c>
      <c r="C350" s="1196" t="s">
        <v>1710</v>
      </c>
      <c r="D350" s="1196" t="s">
        <v>121</v>
      </c>
      <c r="E350" s="1197" t="s">
        <v>177</v>
      </c>
      <c r="F350" s="1175">
        <v>0</v>
      </c>
      <c r="G350" s="1175">
        <v>0</v>
      </c>
      <c r="H350" s="1175">
        <v>0</v>
      </c>
      <c r="I350" s="1395">
        <v>0</v>
      </c>
      <c r="J350" s="1175">
        <v>0</v>
      </c>
      <c r="K350" s="1396">
        <v>0</v>
      </c>
      <c r="L350" s="1175">
        <v>0</v>
      </c>
      <c r="M350" s="1175">
        <v>0</v>
      </c>
      <c r="N350" s="1175">
        <v>0</v>
      </c>
      <c r="O350" s="1395">
        <v>0</v>
      </c>
      <c r="P350" s="1175">
        <v>0</v>
      </c>
      <c r="Q350" s="1396">
        <v>0</v>
      </c>
      <c r="R350" s="1176">
        <v>0</v>
      </c>
      <c r="S350" s="1177">
        <v>0</v>
      </c>
      <c r="T350" s="1177">
        <v>0</v>
      </c>
      <c r="U350" s="1176">
        <v>0</v>
      </c>
      <c r="V350" s="1177">
        <v>0</v>
      </c>
      <c r="W350" s="1391">
        <v>0</v>
      </c>
      <c r="X350" s="1178">
        <v>0</v>
      </c>
      <c r="Y350" s="1178">
        <v>0</v>
      </c>
      <c r="Z350" s="1178">
        <v>0</v>
      </c>
      <c r="AA350" s="1260">
        <v>0</v>
      </c>
      <c r="AB350" s="1261">
        <v>0</v>
      </c>
      <c r="AC350" s="1262">
        <v>0</v>
      </c>
      <c r="AE350" s="1139"/>
      <c r="AF350" s="1139"/>
      <c r="AG350" s="1139"/>
      <c r="AH350" s="1139"/>
      <c r="AI350" s="1139"/>
      <c r="AJ350" s="1139"/>
      <c r="AK350" s="1139"/>
      <c r="AL350" s="1139"/>
      <c r="AM350" s="1139"/>
      <c r="AN350" s="1139"/>
      <c r="AO350" s="1139"/>
      <c r="AP350" s="1139"/>
      <c r="AQ350" s="1139"/>
      <c r="AR350" s="1139"/>
      <c r="AS350" s="1139"/>
      <c r="AT350" s="1139"/>
      <c r="AU350" s="1139"/>
      <c r="AV350" s="1139"/>
    </row>
    <row r="351" spans="1:48" ht="15" customHeight="1" x14ac:dyDescent="0.2">
      <c r="A351" s="1195" t="s">
        <v>1021</v>
      </c>
      <c r="B351" s="1195" t="s">
        <v>222</v>
      </c>
      <c r="C351" s="1196" t="s">
        <v>17</v>
      </c>
      <c r="D351" s="1196" t="s">
        <v>797</v>
      </c>
      <c r="E351" s="1197" t="s">
        <v>177</v>
      </c>
      <c r="F351" s="1175">
        <v>2.2330000000000001</v>
      </c>
      <c r="G351" s="1175">
        <v>1.5952</v>
      </c>
      <c r="H351" s="1175">
        <v>1.4106430000000001</v>
      </c>
      <c r="I351" s="1395">
        <v>2.5485000000000002</v>
      </c>
      <c r="J351" s="1175">
        <v>0.38883000000000001</v>
      </c>
      <c r="K351" s="1396">
        <v>0.37214599999999998</v>
      </c>
      <c r="L351" s="1175">
        <v>6.3106999999999998</v>
      </c>
      <c r="M351" s="1175">
        <v>9.6709999999999994</v>
      </c>
      <c r="N351" s="1175">
        <v>13.844379</v>
      </c>
      <c r="O351" s="1395">
        <v>9.7087000000000007E-2</v>
      </c>
      <c r="P351" s="1175">
        <v>9.9700999999999998E-2</v>
      </c>
      <c r="Q351" s="1396">
        <v>0.100604</v>
      </c>
      <c r="R351" s="1176">
        <v>3.0000000000000001E-3</v>
      </c>
      <c r="S351" s="1177">
        <v>3.0000000000000001E-3</v>
      </c>
      <c r="T351" s="1177">
        <v>3.0000000000000001E-3</v>
      </c>
      <c r="U351" s="1176">
        <v>0</v>
      </c>
      <c r="V351" s="1177">
        <v>0</v>
      </c>
      <c r="W351" s="1391">
        <v>0</v>
      </c>
      <c r="X351" s="1178">
        <v>1.9417E-2</v>
      </c>
      <c r="Y351" s="1178">
        <v>1.9939999999999999E-2</v>
      </c>
      <c r="Z351" s="1178">
        <v>2.0121E-2</v>
      </c>
      <c r="AA351" s="1260">
        <v>1092.02</v>
      </c>
      <c r="AB351" s="1261">
        <v>728.012067</v>
      </c>
      <c r="AC351" s="1262">
        <v>805.621938</v>
      </c>
      <c r="AE351" s="1139"/>
      <c r="AF351" s="1139"/>
      <c r="AG351" s="1139"/>
      <c r="AH351" s="1139"/>
      <c r="AI351" s="1139"/>
      <c r="AJ351" s="1139"/>
      <c r="AK351" s="1139"/>
      <c r="AL351" s="1139"/>
      <c r="AM351" s="1139"/>
      <c r="AN351" s="1139"/>
      <c r="AO351" s="1139"/>
      <c r="AP351" s="1139"/>
      <c r="AQ351" s="1139"/>
      <c r="AR351" s="1139"/>
      <c r="AS351" s="1139"/>
      <c r="AT351" s="1139"/>
      <c r="AU351" s="1139"/>
      <c r="AV351" s="1139"/>
    </row>
    <row r="352" spans="1:48" ht="15" customHeight="1" x14ac:dyDescent="0.2">
      <c r="A352" s="1198" t="s">
        <v>1160</v>
      </c>
      <c r="B352" s="1198" t="s">
        <v>221</v>
      </c>
      <c r="C352" s="1199" t="s">
        <v>8</v>
      </c>
      <c r="D352" s="1199" t="s">
        <v>797</v>
      </c>
      <c r="E352" s="1200" t="s">
        <v>177</v>
      </c>
      <c r="F352" s="1175">
        <v>73.825999999999993</v>
      </c>
      <c r="G352" s="1175">
        <v>41.378999999999998</v>
      </c>
      <c r="H352" s="1175">
        <v>36.262987000000003</v>
      </c>
      <c r="I352" s="1395">
        <v>41.055999999999997</v>
      </c>
      <c r="J352" s="1175">
        <v>4.7778</v>
      </c>
      <c r="K352" s="1396">
        <v>4.7530619999999999</v>
      </c>
      <c r="L352" s="1175">
        <v>6.3414999999999999</v>
      </c>
      <c r="M352" s="1175">
        <v>9.6758000000000006</v>
      </c>
      <c r="N352" s="1175">
        <v>13.841768999999999</v>
      </c>
      <c r="O352" s="1395">
        <v>0.38834999999999997</v>
      </c>
      <c r="P352" s="1175">
        <v>0.39879999999999999</v>
      </c>
      <c r="Q352" s="1396">
        <v>0.402862</v>
      </c>
      <c r="R352" s="1176">
        <v>2E-3</v>
      </c>
      <c r="S352" s="1177">
        <v>2E-3</v>
      </c>
      <c r="T352" s="1177">
        <v>2E-3</v>
      </c>
      <c r="U352" s="1176">
        <v>0</v>
      </c>
      <c r="V352" s="1177">
        <v>0</v>
      </c>
      <c r="W352" s="1391">
        <v>0</v>
      </c>
      <c r="X352" s="1178">
        <v>7.7670000000000003E-2</v>
      </c>
      <c r="Y352" s="1178">
        <v>7.9759999999999998E-2</v>
      </c>
      <c r="Z352" s="1178">
        <v>8.0572000000000005E-2</v>
      </c>
      <c r="AA352" s="1260">
        <v>397.43411500000002</v>
      </c>
      <c r="AB352" s="1261">
        <v>264.95607699999999</v>
      </c>
      <c r="AC352" s="1262">
        <v>293.43516099999999</v>
      </c>
      <c r="AE352" s="1139"/>
      <c r="AF352" s="1139"/>
      <c r="AG352" s="1139"/>
      <c r="AH352" s="1139"/>
      <c r="AI352" s="1139"/>
      <c r="AJ352" s="1139"/>
      <c r="AK352" s="1139"/>
      <c r="AL352" s="1139"/>
      <c r="AM352" s="1139"/>
      <c r="AN352" s="1139"/>
      <c r="AO352" s="1139"/>
      <c r="AP352" s="1139"/>
      <c r="AQ352" s="1139"/>
      <c r="AR352" s="1139"/>
      <c r="AS352" s="1139"/>
      <c r="AT352" s="1139"/>
      <c r="AU352" s="1139"/>
      <c r="AV352" s="1139"/>
    </row>
    <row r="353" spans="1:48" ht="15" customHeight="1" x14ac:dyDescent="0.2">
      <c r="A353" s="1198" t="s">
        <v>1164</v>
      </c>
      <c r="B353" s="1198" t="s">
        <v>221</v>
      </c>
      <c r="C353" s="1199" t="s">
        <v>19</v>
      </c>
      <c r="D353" s="1199" t="s">
        <v>144</v>
      </c>
      <c r="E353" s="1200" t="s">
        <v>936</v>
      </c>
      <c r="F353" s="1175">
        <v>1.5521199999999999</v>
      </c>
      <c r="G353" s="1175">
        <v>0.895123</v>
      </c>
      <c r="H353" s="1175">
        <v>0.85445499999999996</v>
      </c>
      <c r="I353" s="1395">
        <v>0.151224</v>
      </c>
      <c r="J353" s="1175">
        <v>9.2657000000000003E-2</v>
      </c>
      <c r="K353" s="1396">
        <v>8.2178000000000001E-2</v>
      </c>
      <c r="L353" s="1175">
        <v>6.0797499999999998</v>
      </c>
      <c r="M353" s="1175">
        <v>4.2814500000000004</v>
      </c>
      <c r="N353" s="1175">
        <v>0.78532299999999999</v>
      </c>
      <c r="O353" s="1395">
        <v>1.8586999999999999E-2</v>
      </c>
      <c r="P353" s="1175">
        <v>1.2277E-2</v>
      </c>
      <c r="Q353" s="1396">
        <v>1.0087E-2</v>
      </c>
      <c r="R353" s="1176">
        <v>0.1</v>
      </c>
      <c r="S353" s="1177">
        <v>0.1</v>
      </c>
      <c r="T353" s="1177">
        <v>0.1</v>
      </c>
      <c r="U353" s="1176">
        <v>6.0000000000000001E-3</v>
      </c>
      <c r="V353" s="1177">
        <v>2E-3</v>
      </c>
      <c r="W353" s="1391">
        <v>2E-3</v>
      </c>
      <c r="X353" s="1178">
        <v>4.6670000000000001E-3</v>
      </c>
      <c r="Y353" s="1178">
        <v>2.3890000000000001E-3</v>
      </c>
      <c r="Z353" s="1178">
        <v>1.771E-3</v>
      </c>
      <c r="AA353" s="1260">
        <v>1179.090289</v>
      </c>
      <c r="AB353" s="1261">
        <v>829.802908</v>
      </c>
      <c r="AC353" s="1262">
        <v>683.70618899999999</v>
      </c>
      <c r="AE353" s="1139"/>
      <c r="AF353" s="1139"/>
      <c r="AG353" s="1139"/>
      <c r="AH353" s="1139"/>
      <c r="AI353" s="1139"/>
      <c r="AJ353" s="1139"/>
      <c r="AK353" s="1139"/>
      <c r="AL353" s="1139"/>
      <c r="AM353" s="1139"/>
      <c r="AN353" s="1139"/>
      <c r="AO353" s="1139"/>
      <c r="AP353" s="1139"/>
      <c r="AQ353" s="1139"/>
      <c r="AR353" s="1139"/>
      <c r="AS353" s="1139"/>
      <c r="AT353" s="1139"/>
      <c r="AU353" s="1139"/>
      <c r="AV353" s="1139"/>
    </row>
    <row r="354" spans="1:48" ht="15" customHeight="1" x14ac:dyDescent="0.2">
      <c r="A354" s="1198" t="s">
        <v>965</v>
      </c>
      <c r="B354" s="1198" t="s">
        <v>221</v>
      </c>
      <c r="C354" s="1199" t="s">
        <v>49</v>
      </c>
      <c r="D354" s="1199" t="s">
        <v>139</v>
      </c>
      <c r="E354" s="1200" t="s">
        <v>930</v>
      </c>
      <c r="F354" s="1175">
        <v>5.661759</v>
      </c>
      <c r="G354" s="1175">
        <v>2.2033589999999998</v>
      </c>
      <c r="H354" s="1175">
        <v>1.3738049999999999</v>
      </c>
      <c r="I354" s="1395">
        <v>3.4389999999999997E-2</v>
      </c>
      <c r="J354" s="1175">
        <v>1.6834999999999999E-2</v>
      </c>
      <c r="K354" s="1396">
        <v>1.2055E-2</v>
      </c>
      <c r="L354" s="1175">
        <v>9.1974099999999996</v>
      </c>
      <c r="M354" s="1175">
        <v>4.3555900000000003</v>
      </c>
      <c r="N354" s="1175">
        <v>3.2450100000000002</v>
      </c>
      <c r="O354" s="1395">
        <v>2.5652999999999999E-2</v>
      </c>
      <c r="P354" s="1175">
        <v>2.2702E-2</v>
      </c>
      <c r="Q354" s="1396">
        <v>1.8870000000000001E-2</v>
      </c>
      <c r="R354" s="1176">
        <v>1.7999999999999999E-2</v>
      </c>
      <c r="S354" s="1177">
        <v>1.7999999999999999E-2</v>
      </c>
      <c r="T354" s="1177">
        <v>1.7999999999999999E-2</v>
      </c>
      <c r="U354" s="1176">
        <v>4.5999999999999999E-2</v>
      </c>
      <c r="V354" s="1177">
        <v>6.2E-2</v>
      </c>
      <c r="W354" s="1391">
        <v>5.1999999999999998E-2</v>
      </c>
      <c r="X354" s="1178">
        <v>9.8219999999999991E-3</v>
      </c>
      <c r="Y354" s="1178">
        <v>6.489E-3</v>
      </c>
      <c r="Z354" s="1178">
        <v>4.9769999999999997E-3</v>
      </c>
      <c r="AA354" s="1260">
        <v>1149.31</v>
      </c>
      <c r="AB354" s="1261">
        <v>739.99672399999997</v>
      </c>
      <c r="AC354" s="1262">
        <v>655.81041900000002</v>
      </c>
      <c r="AE354" s="1139"/>
      <c r="AF354" s="1139"/>
      <c r="AG354" s="1139"/>
      <c r="AH354" s="1139"/>
      <c r="AI354" s="1139"/>
      <c r="AJ354" s="1139"/>
      <c r="AK354" s="1139"/>
      <c r="AL354" s="1139"/>
      <c r="AM354" s="1139"/>
      <c r="AN354" s="1139"/>
      <c r="AO354" s="1139"/>
      <c r="AP354" s="1139"/>
      <c r="AQ354" s="1139"/>
      <c r="AR354" s="1139"/>
      <c r="AS354" s="1139"/>
      <c r="AT354" s="1139"/>
      <c r="AU354" s="1139"/>
      <c r="AV354" s="1139"/>
    </row>
    <row r="355" spans="1:48" ht="15" customHeight="1" x14ac:dyDescent="0.2">
      <c r="A355" s="1198" t="s">
        <v>994</v>
      </c>
      <c r="B355" s="1198" t="s">
        <v>221</v>
      </c>
      <c r="C355" s="1199" t="s">
        <v>49</v>
      </c>
      <c r="D355" s="1199" t="s">
        <v>145</v>
      </c>
      <c r="E355" s="1200" t="s">
        <v>930</v>
      </c>
      <c r="F355" s="1175">
        <v>7.741155</v>
      </c>
      <c r="G355" s="1175">
        <v>2.9089610000000001</v>
      </c>
      <c r="H355" s="1175">
        <v>1.7571969999999999</v>
      </c>
      <c r="I355" s="1395">
        <v>4.4595999999999997E-2</v>
      </c>
      <c r="J355" s="1175">
        <v>1.9338999999999999E-2</v>
      </c>
      <c r="K355" s="1396">
        <v>1.2295E-2</v>
      </c>
      <c r="L355" s="1175">
        <v>12.095599999999999</v>
      </c>
      <c r="M355" s="1175">
        <v>5.5489899999999999</v>
      </c>
      <c r="N355" s="1175">
        <v>3.9136799999999998</v>
      </c>
      <c r="O355" s="1395">
        <v>3.8710000000000001E-2</v>
      </c>
      <c r="P355" s="1175">
        <v>3.9119000000000001E-2</v>
      </c>
      <c r="Q355" s="1396">
        <v>3.1660000000000001E-2</v>
      </c>
      <c r="R355" s="1176">
        <v>1.7999999999999999E-2</v>
      </c>
      <c r="S355" s="1177">
        <v>1.7999999999999999E-2</v>
      </c>
      <c r="T355" s="1177">
        <v>1.7999999999999999E-2</v>
      </c>
      <c r="U355" s="1176">
        <v>4.5999999999999999E-2</v>
      </c>
      <c r="V355" s="1177">
        <v>6.2E-2</v>
      </c>
      <c r="W355" s="1391">
        <v>5.1999999999999998E-2</v>
      </c>
      <c r="X355" s="1178">
        <v>1.4265999999999999E-2</v>
      </c>
      <c r="Y355" s="1178">
        <v>1.0043E-2</v>
      </c>
      <c r="Z355" s="1178">
        <v>7.5259999999999997E-3</v>
      </c>
      <c r="AA355" s="1260">
        <v>1619.37</v>
      </c>
      <c r="AB355" s="1261">
        <v>1039.5999999999999</v>
      </c>
      <c r="AC355" s="1262">
        <v>912.847352</v>
      </c>
      <c r="AE355" s="1139"/>
      <c r="AF355" s="1139"/>
      <c r="AG355" s="1139"/>
      <c r="AH355" s="1139"/>
      <c r="AI355" s="1139"/>
      <c r="AJ355" s="1139"/>
      <c r="AK355" s="1139"/>
      <c r="AL355" s="1139"/>
      <c r="AM355" s="1139"/>
      <c r="AN355" s="1139"/>
      <c r="AO355" s="1139"/>
      <c r="AP355" s="1139"/>
      <c r="AQ355" s="1139"/>
      <c r="AR355" s="1139"/>
      <c r="AS355" s="1139"/>
      <c r="AT355" s="1139"/>
      <c r="AU355" s="1139"/>
      <c r="AV355" s="1139"/>
    </row>
    <row r="356" spans="1:48" ht="15" customHeight="1" x14ac:dyDescent="0.2">
      <c r="A356" s="1198" t="s">
        <v>995</v>
      </c>
      <c r="B356" s="1198" t="s">
        <v>221</v>
      </c>
      <c r="C356" s="1199" t="s">
        <v>49</v>
      </c>
      <c r="D356" s="1199" t="s">
        <v>142</v>
      </c>
      <c r="E356" s="1200" t="s">
        <v>930</v>
      </c>
      <c r="F356" s="1175">
        <v>4.6286100000000001</v>
      </c>
      <c r="G356" s="1175">
        <v>2.2336399999999998</v>
      </c>
      <c r="H356" s="1175">
        <v>1.8470599999999999</v>
      </c>
      <c r="I356" s="1395">
        <v>4.3781E-2</v>
      </c>
      <c r="J356" s="1175">
        <v>2.9439E-2</v>
      </c>
      <c r="K356" s="1396">
        <v>1.8758E-2</v>
      </c>
      <c r="L356" s="1175">
        <v>8.8552</v>
      </c>
      <c r="M356" s="1175">
        <v>6.1071999999999997</v>
      </c>
      <c r="N356" s="1175">
        <v>4.6770199999999997</v>
      </c>
      <c r="O356" s="1395">
        <v>2.7612999999999999E-2</v>
      </c>
      <c r="P356" s="1175">
        <v>2.0739E-2</v>
      </c>
      <c r="Q356" s="1396">
        <v>1.6202999999999999E-2</v>
      </c>
      <c r="R356" s="1176">
        <v>1.7999999999999999E-2</v>
      </c>
      <c r="S356" s="1177">
        <v>1.7999999999999999E-2</v>
      </c>
      <c r="T356" s="1177">
        <v>1.7999999999999999E-2</v>
      </c>
      <c r="U356" s="1176">
        <v>4.5999999999999999E-2</v>
      </c>
      <c r="V356" s="1177">
        <v>6.2E-2</v>
      </c>
      <c r="W356" s="1391">
        <v>5.1999999999999998E-2</v>
      </c>
      <c r="X356" s="1178">
        <v>1.291E-2</v>
      </c>
      <c r="Y356" s="1178">
        <v>7.2389999999999998E-3</v>
      </c>
      <c r="Z356" s="1178">
        <v>4.9630000000000004E-3</v>
      </c>
      <c r="AA356" s="1260">
        <v>1282.5899999999999</v>
      </c>
      <c r="AB356" s="1261">
        <v>851.73600399999998</v>
      </c>
      <c r="AC356" s="1262">
        <v>692.56220599999995</v>
      </c>
      <c r="AE356" s="1139"/>
      <c r="AF356" s="1139"/>
      <c r="AG356" s="1139"/>
      <c r="AH356" s="1139"/>
      <c r="AI356" s="1139"/>
      <c r="AJ356" s="1139"/>
      <c r="AK356" s="1139"/>
      <c r="AL356" s="1139"/>
      <c r="AM356" s="1139"/>
      <c r="AN356" s="1139"/>
      <c r="AO356" s="1139"/>
      <c r="AP356" s="1139"/>
      <c r="AQ356" s="1139"/>
      <c r="AR356" s="1139"/>
      <c r="AS356" s="1139"/>
      <c r="AT356" s="1139"/>
      <c r="AU356" s="1139"/>
      <c r="AV356" s="1139"/>
    </row>
    <row r="357" spans="1:48" ht="15" customHeight="1" x14ac:dyDescent="0.2">
      <c r="A357" s="1198" t="s">
        <v>966</v>
      </c>
      <c r="B357" s="1198" t="s">
        <v>221</v>
      </c>
      <c r="C357" s="1199" t="s">
        <v>49</v>
      </c>
      <c r="D357" s="1199" t="s">
        <v>967</v>
      </c>
      <c r="E357" s="1200" t="s">
        <v>933</v>
      </c>
      <c r="F357" s="1175">
        <v>2.7473740000000002</v>
      </c>
      <c r="G357" s="1175">
        <v>1.3301210000000001</v>
      </c>
      <c r="H357" s="1175">
        <v>0.96665000000000001</v>
      </c>
      <c r="I357" s="1395">
        <v>0.39089299999999999</v>
      </c>
      <c r="J357" s="1175">
        <v>0.186028</v>
      </c>
      <c r="K357" s="1396">
        <v>0.13547100000000001</v>
      </c>
      <c r="L357" s="1175">
        <v>6.5243799999999998</v>
      </c>
      <c r="M357" s="1175">
        <v>3.6322199999999998</v>
      </c>
      <c r="N357" s="1175">
        <v>3.1547700000000001</v>
      </c>
      <c r="O357" s="1395">
        <v>4.4783999999999997E-2</v>
      </c>
      <c r="P357" s="1175">
        <v>2.8115000000000001E-2</v>
      </c>
      <c r="Q357" s="1396">
        <v>2.0958000000000001E-2</v>
      </c>
      <c r="R357" s="1176">
        <v>3.0000000000000001E-3</v>
      </c>
      <c r="S357" s="1177">
        <v>3.0000000000000001E-3</v>
      </c>
      <c r="T357" s="1177">
        <v>3.0000000000000001E-3</v>
      </c>
      <c r="U357" s="1176">
        <v>4.5999999999999999E-2</v>
      </c>
      <c r="V357" s="1177">
        <v>6.2E-2</v>
      </c>
      <c r="W357" s="1391">
        <v>5.1999999999999998E-2</v>
      </c>
      <c r="X357" s="1178">
        <v>1.1886000000000001E-2</v>
      </c>
      <c r="Y357" s="1178">
        <v>7.0790000000000002E-3</v>
      </c>
      <c r="Z357" s="1178">
        <v>5.2639999999999996E-3</v>
      </c>
      <c r="AA357" s="1260">
        <v>1211.98</v>
      </c>
      <c r="AB357" s="1261">
        <v>740.279132</v>
      </c>
      <c r="AC357" s="1262">
        <v>646.77750800000001</v>
      </c>
      <c r="AE357" s="1139"/>
      <c r="AF357" s="1139"/>
      <c r="AG357" s="1139"/>
      <c r="AH357" s="1139"/>
      <c r="AI357" s="1139"/>
      <c r="AJ357" s="1139"/>
      <c r="AK357" s="1139"/>
      <c r="AL357" s="1139"/>
      <c r="AM357" s="1139"/>
      <c r="AN357" s="1139"/>
      <c r="AO357" s="1139"/>
      <c r="AP357" s="1139"/>
      <c r="AQ357" s="1139"/>
      <c r="AR357" s="1139"/>
      <c r="AS357" s="1139"/>
      <c r="AT357" s="1139"/>
      <c r="AU357" s="1139"/>
      <c r="AV357" s="1139"/>
    </row>
    <row r="358" spans="1:48" ht="15" customHeight="1" x14ac:dyDescent="0.2">
      <c r="A358" s="1198" t="s">
        <v>996</v>
      </c>
      <c r="B358" s="1198" t="s">
        <v>221</v>
      </c>
      <c r="C358" s="1199" t="s">
        <v>49</v>
      </c>
      <c r="D358" s="1199" t="s">
        <v>997</v>
      </c>
      <c r="E358" s="1200" t="s">
        <v>933</v>
      </c>
      <c r="F358" s="1175">
        <v>3.5158680000000002</v>
      </c>
      <c r="G358" s="1175">
        <v>1.7483150000000001</v>
      </c>
      <c r="H358" s="1175">
        <v>1.3194250000000001</v>
      </c>
      <c r="I358" s="1395">
        <v>0.48405100000000001</v>
      </c>
      <c r="J358" s="1175">
        <v>0.23274400000000001</v>
      </c>
      <c r="K358" s="1396">
        <v>0.170963</v>
      </c>
      <c r="L358" s="1175">
        <v>8.7690900000000003</v>
      </c>
      <c r="M358" s="1175">
        <v>5.0211499999999996</v>
      </c>
      <c r="N358" s="1175">
        <v>4.4763799999999998</v>
      </c>
      <c r="O358" s="1395">
        <v>8.6000999999999994E-2</v>
      </c>
      <c r="P358" s="1175">
        <v>5.3636000000000003E-2</v>
      </c>
      <c r="Q358" s="1396">
        <v>3.6014999999999998E-2</v>
      </c>
      <c r="R358" s="1176">
        <v>3.0000000000000001E-3</v>
      </c>
      <c r="S358" s="1177">
        <v>3.0000000000000001E-3</v>
      </c>
      <c r="T358" s="1177">
        <v>3.0000000000000001E-3</v>
      </c>
      <c r="U358" s="1176">
        <v>4.5999999999999999E-2</v>
      </c>
      <c r="V358" s="1177">
        <v>6.2E-2</v>
      </c>
      <c r="W358" s="1391">
        <v>5.1999999999999998E-2</v>
      </c>
      <c r="X358" s="1178">
        <v>1.898E-2</v>
      </c>
      <c r="Y358" s="1178">
        <v>1.1504E-2</v>
      </c>
      <c r="Z358" s="1178">
        <v>8.149E-3</v>
      </c>
      <c r="AA358" s="1260">
        <v>1704.4</v>
      </c>
      <c r="AB358" s="1261">
        <v>1039.79</v>
      </c>
      <c r="AC358" s="1262">
        <v>900.647873</v>
      </c>
      <c r="AE358" s="1139"/>
      <c r="AF358" s="1139"/>
      <c r="AG358" s="1139"/>
      <c r="AH358" s="1139"/>
      <c r="AI358" s="1139"/>
      <c r="AJ358" s="1139"/>
      <c r="AK358" s="1139"/>
      <c r="AL358" s="1139"/>
      <c r="AM358" s="1139"/>
      <c r="AN358" s="1139"/>
      <c r="AO358" s="1139"/>
      <c r="AP358" s="1139"/>
      <c r="AQ358" s="1139"/>
      <c r="AR358" s="1139"/>
      <c r="AS358" s="1139"/>
      <c r="AT358" s="1139"/>
      <c r="AU358" s="1139"/>
      <c r="AV358" s="1139"/>
    </row>
    <row r="359" spans="1:48" ht="15" customHeight="1" x14ac:dyDescent="0.2">
      <c r="A359" s="1198" t="s">
        <v>968</v>
      </c>
      <c r="B359" s="1198" t="s">
        <v>221</v>
      </c>
      <c r="C359" s="1199" t="s">
        <v>49</v>
      </c>
      <c r="D359" s="1199" t="s">
        <v>140</v>
      </c>
      <c r="E359" s="1200" t="s">
        <v>933</v>
      </c>
      <c r="F359" s="1175">
        <v>4.9469409999999998</v>
      </c>
      <c r="G359" s="1175">
        <v>1.992267</v>
      </c>
      <c r="H359" s="1175">
        <v>1.182193</v>
      </c>
      <c r="I359" s="1395">
        <v>8.6330000000000004E-2</v>
      </c>
      <c r="J359" s="1175">
        <v>4.6877000000000002E-2</v>
      </c>
      <c r="K359" s="1396">
        <v>3.5755000000000002E-2</v>
      </c>
      <c r="L359" s="1175">
        <v>6.6412899999999997</v>
      </c>
      <c r="M359" s="1175">
        <v>3.3851100000000001</v>
      </c>
      <c r="N359" s="1175">
        <v>2.6264400000000001</v>
      </c>
      <c r="O359" s="1395">
        <v>2.4305E-2</v>
      </c>
      <c r="P359" s="1175">
        <v>1.5148999999999999E-2</v>
      </c>
      <c r="Q359" s="1396">
        <v>1.2366E-2</v>
      </c>
      <c r="R359" s="1176">
        <v>1.7999999999999999E-2</v>
      </c>
      <c r="S359" s="1177">
        <v>1.7999999999999999E-2</v>
      </c>
      <c r="T359" s="1177">
        <v>1.7999999999999999E-2</v>
      </c>
      <c r="U359" s="1176">
        <v>4.5999999999999999E-2</v>
      </c>
      <c r="V359" s="1177">
        <v>6.2E-2</v>
      </c>
      <c r="W359" s="1391">
        <v>5.1999999999999998E-2</v>
      </c>
      <c r="X359" s="1178">
        <v>9.4299999999999991E-3</v>
      </c>
      <c r="Y359" s="1178">
        <v>5.2430000000000003E-3</v>
      </c>
      <c r="Z359" s="1178">
        <v>3.8570000000000002E-3</v>
      </c>
      <c r="AA359" s="1260">
        <v>1271.68</v>
      </c>
      <c r="AB359" s="1261">
        <v>763.05767800000001</v>
      </c>
      <c r="AC359" s="1262">
        <v>631.74016800000004</v>
      </c>
      <c r="AE359" s="1139"/>
      <c r="AF359" s="1139"/>
      <c r="AG359" s="1139"/>
      <c r="AH359" s="1139"/>
      <c r="AI359" s="1139"/>
      <c r="AJ359" s="1139"/>
      <c r="AK359" s="1139"/>
      <c r="AL359" s="1139"/>
      <c r="AM359" s="1139"/>
      <c r="AN359" s="1139"/>
      <c r="AO359" s="1139"/>
      <c r="AP359" s="1139"/>
      <c r="AQ359" s="1139"/>
      <c r="AR359" s="1139"/>
      <c r="AS359" s="1139"/>
      <c r="AT359" s="1139"/>
      <c r="AU359" s="1139"/>
      <c r="AV359" s="1139"/>
    </row>
    <row r="360" spans="1:48" ht="15" customHeight="1" x14ac:dyDescent="0.2">
      <c r="A360" s="1201" t="s">
        <v>998</v>
      </c>
      <c r="B360" s="1199" t="s">
        <v>221</v>
      </c>
      <c r="C360" s="1199" t="s">
        <v>49</v>
      </c>
      <c r="D360" s="1199" t="s">
        <v>146</v>
      </c>
      <c r="E360" s="1200" t="s">
        <v>933</v>
      </c>
      <c r="F360" s="1175">
        <v>7.1964680000000003</v>
      </c>
      <c r="G360" s="1175">
        <v>2.836471</v>
      </c>
      <c r="H360" s="1175">
        <v>1.6366229999999999</v>
      </c>
      <c r="I360" s="1395">
        <v>0.11163099999999999</v>
      </c>
      <c r="J360" s="1175">
        <v>6.0707999999999998E-2</v>
      </c>
      <c r="K360" s="1396">
        <v>4.6597E-2</v>
      </c>
      <c r="L360" s="1175">
        <v>7.6527700000000003</v>
      </c>
      <c r="M360" s="1175">
        <v>3.77163</v>
      </c>
      <c r="N360" s="1175">
        <v>2.8737900000000001</v>
      </c>
      <c r="O360" s="1395">
        <v>6.5938999999999998E-2</v>
      </c>
      <c r="P360" s="1175">
        <v>2.7793000000000002E-2</v>
      </c>
      <c r="Q360" s="1396">
        <v>1.8318999999999998E-2</v>
      </c>
      <c r="R360" s="1176">
        <v>1.7999999999999999E-2</v>
      </c>
      <c r="S360" s="1177">
        <v>1.7999999999999999E-2</v>
      </c>
      <c r="T360" s="1177">
        <v>1.7999999999999999E-2</v>
      </c>
      <c r="U360" s="1176">
        <v>4.5999999999999999E-2</v>
      </c>
      <c r="V360" s="1177">
        <v>6.2E-2</v>
      </c>
      <c r="W360" s="1391">
        <v>5.1999999999999998E-2</v>
      </c>
      <c r="X360" s="1178">
        <v>1.6979000000000001E-2</v>
      </c>
      <c r="Y360" s="1178">
        <v>8.1270000000000005E-3</v>
      </c>
      <c r="Z360" s="1178">
        <v>5.424E-3</v>
      </c>
      <c r="AA360" s="1260">
        <v>1843.29</v>
      </c>
      <c r="AB360" s="1261">
        <v>1076.55</v>
      </c>
      <c r="AC360" s="1262">
        <v>870.30088699999999</v>
      </c>
      <c r="AE360" s="1139"/>
      <c r="AF360" s="1139"/>
      <c r="AG360" s="1139"/>
      <c r="AH360" s="1139"/>
      <c r="AI360" s="1139"/>
      <c r="AJ360" s="1139"/>
      <c r="AK360" s="1139"/>
      <c r="AL360" s="1139"/>
      <c r="AM360" s="1139"/>
      <c r="AN360" s="1139"/>
      <c r="AO360" s="1139"/>
      <c r="AP360" s="1139"/>
      <c r="AQ360" s="1139"/>
      <c r="AR360" s="1139"/>
      <c r="AS360" s="1139"/>
      <c r="AT360" s="1139"/>
      <c r="AU360" s="1139"/>
      <c r="AV360" s="1139"/>
    </row>
    <row r="361" spans="1:48" ht="15" customHeight="1" x14ac:dyDescent="0.2">
      <c r="A361" s="1201" t="s">
        <v>999</v>
      </c>
      <c r="B361" s="1202" t="s">
        <v>221</v>
      </c>
      <c r="C361" s="1202" t="s">
        <v>49</v>
      </c>
      <c r="D361" s="1202" t="s">
        <v>1000</v>
      </c>
      <c r="E361" s="1203" t="s">
        <v>933</v>
      </c>
      <c r="F361" s="1204">
        <v>2.8346</v>
      </c>
      <c r="G361" s="1204">
        <v>1.4232800000000001</v>
      </c>
      <c r="H361" s="1204">
        <v>1.1354</v>
      </c>
      <c r="I361" s="1397">
        <v>0.58890699999999996</v>
      </c>
      <c r="J361" s="1204">
        <v>0.28053800000000001</v>
      </c>
      <c r="K361" s="1398">
        <v>0.16351299999999999</v>
      </c>
      <c r="L361" s="1204">
        <v>6.3405800000000001</v>
      </c>
      <c r="M361" s="1204">
        <v>3.4043199999999998</v>
      </c>
      <c r="N361" s="1204">
        <v>3.3818899999999998</v>
      </c>
      <c r="O361" s="1397">
        <v>2.9995000000000001E-2</v>
      </c>
      <c r="P361" s="1204">
        <v>2.3338999999999999E-2</v>
      </c>
      <c r="Q361" s="1398">
        <v>1.6764000000000001E-2</v>
      </c>
      <c r="R361" s="1176">
        <v>3.0000000000000001E-3</v>
      </c>
      <c r="S361" s="1177">
        <v>3.0000000000000001E-3</v>
      </c>
      <c r="T361" s="1177">
        <v>3.0000000000000001E-3</v>
      </c>
      <c r="U361" s="1176">
        <v>4.5999999999999999E-2</v>
      </c>
      <c r="V361" s="1177">
        <v>6.2E-2</v>
      </c>
      <c r="W361" s="1391">
        <v>5.1999999999999998E-2</v>
      </c>
      <c r="X361" s="1178">
        <v>1.3462999999999999E-2</v>
      </c>
      <c r="Y361" s="1178">
        <v>7.6949999999999996E-3</v>
      </c>
      <c r="Z361" s="1178">
        <v>5.0210000000000003E-3</v>
      </c>
      <c r="AA361" s="1260">
        <v>1392.37</v>
      </c>
      <c r="AB361" s="1261">
        <v>860.41465700000003</v>
      </c>
      <c r="AC361" s="1262">
        <v>674.398596</v>
      </c>
      <c r="AE361" s="1139"/>
      <c r="AF361" s="1139"/>
      <c r="AG361" s="1139"/>
      <c r="AH361" s="1139"/>
      <c r="AI361" s="1139"/>
      <c r="AJ361" s="1139"/>
      <c r="AK361" s="1139"/>
      <c r="AL361" s="1139"/>
      <c r="AM361" s="1139"/>
      <c r="AN361" s="1139"/>
      <c r="AO361" s="1139"/>
      <c r="AP361" s="1139"/>
      <c r="AQ361" s="1139"/>
      <c r="AR361" s="1139"/>
      <c r="AS361" s="1139"/>
      <c r="AT361" s="1139"/>
      <c r="AU361" s="1139"/>
      <c r="AV361" s="1139"/>
    </row>
    <row r="362" spans="1:48" ht="15" customHeight="1" x14ac:dyDescent="0.2">
      <c r="A362" s="1201" t="s">
        <v>1001</v>
      </c>
      <c r="B362" s="1199" t="s">
        <v>221</v>
      </c>
      <c r="C362" s="1199" t="s">
        <v>49</v>
      </c>
      <c r="D362" s="1199" t="s">
        <v>143</v>
      </c>
      <c r="E362" s="1200" t="s">
        <v>933</v>
      </c>
      <c r="F362" s="1205">
        <v>3.6207799999999999</v>
      </c>
      <c r="G362" s="1205">
        <v>1.8857699999999999</v>
      </c>
      <c r="H362" s="1205">
        <v>1.47296</v>
      </c>
      <c r="I362" s="1399">
        <v>0.118642</v>
      </c>
      <c r="J362" s="1205">
        <v>6.4820000000000003E-2</v>
      </c>
      <c r="K362" s="1400">
        <v>4.2560000000000001E-2</v>
      </c>
      <c r="L362" s="1205">
        <v>6.8393899999999999</v>
      </c>
      <c r="M362" s="1205">
        <v>4.2356999999999996</v>
      </c>
      <c r="N362" s="1205">
        <v>3.5033699999999999</v>
      </c>
      <c r="O362" s="1399">
        <v>2.5821E-2</v>
      </c>
      <c r="P362" s="1205">
        <v>1.6625999999999998E-2</v>
      </c>
      <c r="Q362" s="1400">
        <v>1.3048000000000001E-2</v>
      </c>
      <c r="R362" s="1176">
        <v>1.7999999999999999E-2</v>
      </c>
      <c r="S362" s="1177">
        <v>1.7999999999999999E-2</v>
      </c>
      <c r="T362" s="1177">
        <v>1.7999999999999999E-2</v>
      </c>
      <c r="U362" s="1176">
        <v>4.5999999999999999E-2</v>
      </c>
      <c r="V362" s="1177">
        <v>6.2E-2</v>
      </c>
      <c r="W362" s="1391">
        <v>5.1999999999999998E-2</v>
      </c>
      <c r="X362" s="1178">
        <v>1.2175999999999999E-2</v>
      </c>
      <c r="Y362" s="1178">
        <v>6.4190000000000002E-3</v>
      </c>
      <c r="Z362" s="1178">
        <v>4.2290000000000001E-3</v>
      </c>
      <c r="AA362" s="1260">
        <v>1343.67</v>
      </c>
      <c r="AB362" s="1261">
        <v>859.77741700000001</v>
      </c>
      <c r="AC362" s="1262">
        <v>681.53870800000004</v>
      </c>
      <c r="AE362" s="1139"/>
      <c r="AF362" s="1139"/>
      <c r="AG362" s="1139"/>
      <c r="AH362" s="1139"/>
      <c r="AI362" s="1139"/>
      <c r="AJ362" s="1139"/>
      <c r="AK362" s="1139"/>
      <c r="AL362" s="1139"/>
      <c r="AM362" s="1139"/>
      <c r="AN362" s="1139"/>
      <c r="AO362" s="1139"/>
      <c r="AP362" s="1139"/>
      <c r="AQ362" s="1139"/>
      <c r="AR362" s="1139"/>
      <c r="AS362" s="1139"/>
      <c r="AT362" s="1139"/>
      <c r="AU362" s="1139"/>
      <c r="AV362" s="1139"/>
    </row>
    <row r="363" spans="1:48" ht="15" customHeight="1" x14ac:dyDescent="0.2">
      <c r="A363" s="1201" t="s">
        <v>971</v>
      </c>
      <c r="B363" s="1199" t="s">
        <v>221</v>
      </c>
      <c r="C363" s="1199" t="s">
        <v>49</v>
      </c>
      <c r="D363" s="1199" t="s">
        <v>972</v>
      </c>
      <c r="E363" s="1200" t="s">
        <v>919</v>
      </c>
      <c r="F363" s="1205">
        <v>4.5094000000000003</v>
      </c>
      <c r="G363" s="1205">
        <v>4.7959500000000004</v>
      </c>
      <c r="H363" s="1205">
        <v>3.6148889999999998</v>
      </c>
      <c r="I363" s="1399">
        <v>4.5271999999999997</v>
      </c>
      <c r="J363" s="1205">
        <v>0.602545</v>
      </c>
      <c r="K363" s="1400">
        <v>0.55028200000000005</v>
      </c>
      <c r="L363" s="1205">
        <v>21.0016</v>
      </c>
      <c r="M363" s="1205">
        <v>15.015000000000001</v>
      </c>
      <c r="N363" s="1205">
        <v>13.305839000000001</v>
      </c>
      <c r="O363" s="1399">
        <v>1.3823799999999999</v>
      </c>
      <c r="P363" s="1205">
        <v>0.81836500000000001</v>
      </c>
      <c r="Q363" s="1400">
        <v>0.62521400000000005</v>
      </c>
      <c r="R363" s="1176">
        <v>3.0000000000000001E-3</v>
      </c>
      <c r="S363" s="1177">
        <v>3.0000000000000001E-3</v>
      </c>
      <c r="T363" s="1177">
        <v>3.0000000000000001E-3</v>
      </c>
      <c r="U363" s="1176">
        <v>0</v>
      </c>
      <c r="V363" s="1177">
        <v>0</v>
      </c>
      <c r="W363" s="1391">
        <v>0</v>
      </c>
      <c r="X363" s="1178">
        <v>0.69118999999999997</v>
      </c>
      <c r="Y363" s="1178">
        <v>0.40918300000000002</v>
      </c>
      <c r="Z363" s="1178">
        <v>0.31260700000000002</v>
      </c>
      <c r="AA363" s="1260">
        <v>1251.32</v>
      </c>
      <c r="AB363" s="1261">
        <v>880.81455800000003</v>
      </c>
      <c r="AC363" s="1262">
        <v>755.86850300000003</v>
      </c>
      <c r="AE363" s="1139"/>
      <c r="AF363" s="1139"/>
      <c r="AG363" s="1139"/>
      <c r="AH363" s="1139"/>
      <c r="AI363" s="1139"/>
      <c r="AJ363" s="1139"/>
      <c r="AK363" s="1139"/>
      <c r="AL363" s="1139"/>
      <c r="AM363" s="1139"/>
      <c r="AN363" s="1139"/>
      <c r="AO363" s="1139"/>
      <c r="AP363" s="1139"/>
      <c r="AQ363" s="1139"/>
      <c r="AR363" s="1139"/>
      <c r="AS363" s="1139"/>
      <c r="AT363" s="1139"/>
      <c r="AU363" s="1139"/>
      <c r="AV363" s="1139"/>
    </row>
    <row r="364" spans="1:48" ht="15" customHeight="1" x14ac:dyDescent="0.2">
      <c r="A364" s="1198" t="s">
        <v>939</v>
      </c>
      <c r="B364" s="1198" t="s">
        <v>221</v>
      </c>
      <c r="C364" s="1199" t="s">
        <v>49</v>
      </c>
      <c r="D364" s="1199" t="s">
        <v>940</v>
      </c>
      <c r="E364" s="1200" t="s">
        <v>919</v>
      </c>
      <c r="F364" s="1205">
        <v>5.0381</v>
      </c>
      <c r="G364" s="1205">
        <v>4.0478199999999998</v>
      </c>
      <c r="H364" s="1205">
        <v>3.221301</v>
      </c>
      <c r="I364" s="1399">
        <v>1.9449000000000001</v>
      </c>
      <c r="J364" s="1205">
        <v>1.1051</v>
      </c>
      <c r="K364" s="1400">
        <v>0.84536900000000004</v>
      </c>
      <c r="L364" s="1205">
        <v>20.0032</v>
      </c>
      <c r="M364" s="1205">
        <v>13.6646</v>
      </c>
      <c r="N364" s="1205">
        <v>11.862995</v>
      </c>
      <c r="O364" s="1399">
        <v>1.1154599999999999</v>
      </c>
      <c r="P364" s="1205">
        <v>0.68435999999999997</v>
      </c>
      <c r="Q364" s="1400">
        <v>0.54734700000000003</v>
      </c>
      <c r="R364" s="1176">
        <v>3.0000000000000001E-3</v>
      </c>
      <c r="S364" s="1177">
        <v>3.0000000000000001E-3</v>
      </c>
      <c r="T364" s="1177">
        <v>3.0000000000000001E-3</v>
      </c>
      <c r="U364" s="1176">
        <v>0</v>
      </c>
      <c r="V364" s="1177">
        <v>0</v>
      </c>
      <c r="W364" s="1391">
        <v>0</v>
      </c>
      <c r="X364" s="1178">
        <v>0.55772999999999995</v>
      </c>
      <c r="Y364" s="1178">
        <v>0.34217999999999998</v>
      </c>
      <c r="Z364" s="1178">
        <v>0.27367399999999997</v>
      </c>
      <c r="AA364" s="1260">
        <v>1146.8900000000001</v>
      </c>
      <c r="AB364" s="1261">
        <v>821.59823900000004</v>
      </c>
      <c r="AC364" s="1262">
        <v>694.72747000000004</v>
      </c>
      <c r="AE364" s="1139"/>
      <c r="AF364" s="1139"/>
      <c r="AG364" s="1139"/>
      <c r="AH364" s="1139"/>
      <c r="AI364" s="1139"/>
      <c r="AJ364" s="1139"/>
      <c r="AK364" s="1139"/>
      <c r="AL364" s="1139"/>
      <c r="AM364" s="1139"/>
      <c r="AN364" s="1139"/>
      <c r="AO364" s="1139"/>
      <c r="AP364" s="1139"/>
      <c r="AQ364" s="1139"/>
      <c r="AR364" s="1139"/>
      <c r="AS364" s="1139"/>
      <c r="AT364" s="1139"/>
      <c r="AU364" s="1139"/>
      <c r="AV364" s="1139"/>
    </row>
    <row r="365" spans="1:48" ht="15" customHeight="1" x14ac:dyDescent="0.2">
      <c r="A365" s="1198" t="s">
        <v>973</v>
      </c>
      <c r="B365" s="1198" t="s">
        <v>221</v>
      </c>
      <c r="C365" s="1199" t="s">
        <v>49</v>
      </c>
      <c r="D365" s="1199" t="s">
        <v>974</v>
      </c>
      <c r="E365" s="1200" t="s">
        <v>919</v>
      </c>
      <c r="F365" s="1205">
        <v>3.5196999999999998</v>
      </c>
      <c r="G365" s="1205">
        <v>5.7351999999999999</v>
      </c>
      <c r="H365" s="1205">
        <v>4.4035289999999998</v>
      </c>
      <c r="I365" s="1399">
        <v>1.1792</v>
      </c>
      <c r="J365" s="1205">
        <v>0.68633</v>
      </c>
      <c r="K365" s="1400">
        <v>0.53765499999999999</v>
      </c>
      <c r="L365" s="1205">
        <v>27.428699999999999</v>
      </c>
      <c r="M365" s="1205">
        <v>18.7852</v>
      </c>
      <c r="N365" s="1205">
        <v>15.997749000000001</v>
      </c>
      <c r="O365" s="1399">
        <v>1.58403</v>
      </c>
      <c r="P365" s="1205">
        <v>0.96899000000000002</v>
      </c>
      <c r="Q365" s="1400">
        <v>0.765374</v>
      </c>
      <c r="R365" s="1176">
        <v>3.0000000000000001E-3</v>
      </c>
      <c r="S365" s="1177">
        <v>3.0000000000000001E-3</v>
      </c>
      <c r="T365" s="1177">
        <v>3.0000000000000001E-3</v>
      </c>
      <c r="U365" s="1176">
        <v>0</v>
      </c>
      <c r="V365" s="1177">
        <v>0</v>
      </c>
      <c r="W365" s="1391">
        <v>0</v>
      </c>
      <c r="X365" s="1178">
        <v>0.79201500000000002</v>
      </c>
      <c r="Y365" s="1178">
        <v>0.48449500000000001</v>
      </c>
      <c r="Z365" s="1178">
        <v>0.382687</v>
      </c>
      <c r="AA365" s="1260">
        <v>1545.79</v>
      </c>
      <c r="AB365" s="1261">
        <v>1171.92</v>
      </c>
      <c r="AC365" s="1262">
        <v>972.02713800000004</v>
      </c>
      <c r="AE365" s="1139"/>
      <c r="AF365" s="1139"/>
      <c r="AG365" s="1139"/>
      <c r="AH365" s="1139"/>
      <c r="AI365" s="1139"/>
      <c r="AJ365" s="1139"/>
      <c r="AK365" s="1139"/>
      <c r="AL365" s="1139"/>
      <c r="AM365" s="1139"/>
      <c r="AN365" s="1139"/>
      <c r="AO365" s="1139"/>
      <c r="AP365" s="1139"/>
      <c r="AQ365" s="1139"/>
      <c r="AR365" s="1139"/>
      <c r="AS365" s="1139"/>
      <c r="AT365" s="1139"/>
      <c r="AU365" s="1139"/>
      <c r="AV365" s="1139"/>
    </row>
    <row r="366" spans="1:48" ht="15" customHeight="1" x14ac:dyDescent="0.2">
      <c r="A366" s="1198" t="s">
        <v>975</v>
      </c>
      <c r="B366" s="1198" t="s">
        <v>221</v>
      </c>
      <c r="C366" s="1199" t="s">
        <v>49</v>
      </c>
      <c r="D366" s="1199" t="s">
        <v>873</v>
      </c>
      <c r="E366" s="1200" t="s">
        <v>921</v>
      </c>
      <c r="F366" s="1205">
        <v>2.9952999999999999</v>
      </c>
      <c r="G366" s="1205">
        <v>2.2446700000000002</v>
      </c>
      <c r="H366" s="1205">
        <v>1.6049979999999999</v>
      </c>
      <c r="I366" s="1399">
        <v>1.264</v>
      </c>
      <c r="J366" s="1205">
        <v>0.67425000000000002</v>
      </c>
      <c r="K366" s="1400">
        <v>0.52552900000000002</v>
      </c>
      <c r="L366" s="1205">
        <v>13.8338</v>
      </c>
      <c r="M366" s="1205">
        <v>9.8889499999999995</v>
      </c>
      <c r="N366" s="1205">
        <v>8.5269630000000003</v>
      </c>
      <c r="O366" s="1399">
        <v>0.71706000000000003</v>
      </c>
      <c r="P366" s="1205">
        <v>0.40835500000000002</v>
      </c>
      <c r="Q366" s="1400">
        <v>0.318079</v>
      </c>
      <c r="R366" s="1176">
        <v>3.0000000000000001E-3</v>
      </c>
      <c r="S366" s="1177">
        <v>3.0000000000000001E-3</v>
      </c>
      <c r="T366" s="1177">
        <v>3.0000000000000001E-3</v>
      </c>
      <c r="U366" s="1176">
        <v>1.9E-2</v>
      </c>
      <c r="V366" s="1177">
        <v>1.6E-2</v>
      </c>
      <c r="W366" s="1391">
        <v>1.0999999999999999E-2</v>
      </c>
      <c r="X366" s="1178">
        <v>0.46608899999999998</v>
      </c>
      <c r="Y366" s="1178">
        <v>0.26543099999999997</v>
      </c>
      <c r="Z366" s="1178">
        <v>0.20675099999999999</v>
      </c>
      <c r="AA366" s="1260">
        <v>1272.8699999999999</v>
      </c>
      <c r="AB366" s="1261">
        <v>880.04205200000001</v>
      </c>
      <c r="AC366" s="1262">
        <v>753.01101500000004</v>
      </c>
      <c r="AE366" s="1139"/>
      <c r="AF366" s="1139"/>
      <c r="AG366" s="1139"/>
      <c r="AH366" s="1139"/>
      <c r="AI366" s="1139"/>
      <c r="AJ366" s="1139"/>
      <c r="AK366" s="1139"/>
      <c r="AL366" s="1139"/>
      <c r="AM366" s="1139"/>
      <c r="AN366" s="1139"/>
      <c r="AO366" s="1139"/>
      <c r="AP366" s="1139"/>
      <c r="AQ366" s="1139"/>
      <c r="AR366" s="1139"/>
      <c r="AS366" s="1139"/>
      <c r="AT366" s="1139"/>
      <c r="AU366" s="1139"/>
      <c r="AV366" s="1139"/>
    </row>
    <row r="367" spans="1:48" ht="15" customHeight="1" x14ac:dyDescent="0.2">
      <c r="A367" s="1198" t="s">
        <v>942</v>
      </c>
      <c r="B367" s="1198" t="s">
        <v>221</v>
      </c>
      <c r="C367" s="1199" t="s">
        <v>49</v>
      </c>
      <c r="D367" s="1199" t="s">
        <v>943</v>
      </c>
      <c r="E367" s="1200" t="s">
        <v>921</v>
      </c>
      <c r="F367" s="1205">
        <v>2.1888000000000001</v>
      </c>
      <c r="G367" s="1205">
        <v>1.9508799999999999</v>
      </c>
      <c r="H367" s="1205">
        <v>1.4755929999999999</v>
      </c>
      <c r="I367" s="1399">
        <v>0.86814000000000002</v>
      </c>
      <c r="J367" s="1205">
        <v>0.52603</v>
      </c>
      <c r="K367" s="1400">
        <v>0.42707899999999999</v>
      </c>
      <c r="L367" s="1205">
        <v>12.9491</v>
      </c>
      <c r="M367" s="1205">
        <v>8.9438200000000005</v>
      </c>
      <c r="N367" s="1205">
        <v>7.5382800000000003</v>
      </c>
      <c r="O367" s="1399">
        <v>0.59906999999999999</v>
      </c>
      <c r="P367" s="1205">
        <v>0.355215</v>
      </c>
      <c r="Q367" s="1400">
        <v>0.294151</v>
      </c>
      <c r="R367" s="1176">
        <v>3.0000000000000001E-3</v>
      </c>
      <c r="S367" s="1177">
        <v>3.0000000000000001E-3</v>
      </c>
      <c r="T367" s="1177">
        <v>3.0000000000000001E-3</v>
      </c>
      <c r="U367" s="1176">
        <v>1.9E-2</v>
      </c>
      <c r="V367" s="1177">
        <v>1.6E-2</v>
      </c>
      <c r="W367" s="1391">
        <v>1.0999999999999999E-2</v>
      </c>
      <c r="X367" s="1178">
        <v>0.38939600000000002</v>
      </c>
      <c r="Y367" s="1178">
        <v>0.23089000000000001</v>
      </c>
      <c r="Z367" s="1178">
        <v>0.19119800000000001</v>
      </c>
      <c r="AA367" s="1260">
        <v>1120.31</v>
      </c>
      <c r="AB367" s="1261">
        <v>828.48663899999997</v>
      </c>
      <c r="AC367" s="1262">
        <v>696.55668100000003</v>
      </c>
      <c r="AE367" s="1139"/>
      <c r="AF367" s="1139"/>
      <c r="AG367" s="1139"/>
      <c r="AH367" s="1139"/>
      <c r="AI367" s="1139"/>
      <c r="AJ367" s="1139"/>
      <c r="AK367" s="1139"/>
      <c r="AL367" s="1139"/>
      <c r="AM367" s="1139"/>
      <c r="AN367" s="1139"/>
      <c r="AO367" s="1139"/>
      <c r="AP367" s="1139"/>
      <c r="AQ367" s="1139"/>
      <c r="AR367" s="1139"/>
      <c r="AS367" s="1139"/>
      <c r="AT367" s="1139"/>
      <c r="AU367" s="1139"/>
      <c r="AV367" s="1139"/>
    </row>
    <row r="368" spans="1:48" ht="15" customHeight="1" x14ac:dyDescent="0.2">
      <c r="A368" s="1198" t="s">
        <v>976</v>
      </c>
      <c r="B368" s="1198" t="s">
        <v>221</v>
      </c>
      <c r="C368" s="1199" t="s">
        <v>49</v>
      </c>
      <c r="D368" s="1199" t="s">
        <v>977</v>
      </c>
      <c r="E368" s="1200" t="s">
        <v>921</v>
      </c>
      <c r="F368" s="1205">
        <v>3.1490999999999998</v>
      </c>
      <c r="G368" s="1205">
        <v>2.8043100000000001</v>
      </c>
      <c r="H368" s="1205">
        <v>2.1210939999999998</v>
      </c>
      <c r="I368" s="1399">
        <v>1.1093999999999999</v>
      </c>
      <c r="J368" s="1205">
        <v>0.68364000000000003</v>
      </c>
      <c r="K368" s="1400">
        <v>0.552396</v>
      </c>
      <c r="L368" s="1205">
        <v>18.0686</v>
      </c>
      <c r="M368" s="1205">
        <v>12.285500000000001</v>
      </c>
      <c r="N368" s="1205">
        <v>10.184089</v>
      </c>
      <c r="O368" s="1399">
        <v>0.83172999999999997</v>
      </c>
      <c r="P368" s="1205">
        <v>0.50194499999999997</v>
      </c>
      <c r="Q368" s="1400">
        <v>0.408026</v>
      </c>
      <c r="R368" s="1176">
        <v>3.0000000000000001E-3</v>
      </c>
      <c r="S368" s="1177">
        <v>3.0000000000000001E-3</v>
      </c>
      <c r="T368" s="1177">
        <v>3.0000000000000001E-3</v>
      </c>
      <c r="U368" s="1176">
        <v>1.9E-2</v>
      </c>
      <c r="V368" s="1177">
        <v>1.6E-2</v>
      </c>
      <c r="W368" s="1391">
        <v>1.0999999999999999E-2</v>
      </c>
      <c r="X368" s="1178">
        <v>0.54062399999999999</v>
      </c>
      <c r="Y368" s="1178">
        <v>0.326264</v>
      </c>
      <c r="Z368" s="1178">
        <v>0.26521699999999998</v>
      </c>
      <c r="AA368" s="1260">
        <v>1573.21</v>
      </c>
      <c r="AB368" s="1261">
        <v>1171.02</v>
      </c>
      <c r="AC368" s="1262">
        <v>968.36666300000002</v>
      </c>
      <c r="AE368" s="1139"/>
      <c r="AF368" s="1139"/>
      <c r="AG368" s="1139"/>
      <c r="AH368" s="1139"/>
      <c r="AI368" s="1139"/>
      <c r="AJ368" s="1139"/>
      <c r="AK368" s="1139"/>
      <c r="AL368" s="1139"/>
      <c r="AM368" s="1139"/>
      <c r="AN368" s="1139"/>
      <c r="AO368" s="1139"/>
      <c r="AP368" s="1139"/>
      <c r="AQ368" s="1139"/>
      <c r="AR368" s="1139"/>
      <c r="AS368" s="1139"/>
      <c r="AT368" s="1139"/>
      <c r="AU368" s="1139"/>
      <c r="AV368" s="1139"/>
    </row>
    <row r="369" spans="1:48" ht="15" customHeight="1" x14ac:dyDescent="0.2">
      <c r="A369" s="1198" t="s">
        <v>978</v>
      </c>
      <c r="B369" s="1198" t="s">
        <v>221</v>
      </c>
      <c r="C369" s="1199" t="s">
        <v>49</v>
      </c>
      <c r="D369" s="1199" t="s">
        <v>875</v>
      </c>
      <c r="E369" s="1200" t="s">
        <v>945</v>
      </c>
      <c r="F369" s="1205">
        <v>2.4234</v>
      </c>
      <c r="G369" s="1205">
        <v>1.8139400000000001</v>
      </c>
      <c r="H369" s="1205">
        <v>1.284454</v>
      </c>
      <c r="I369" s="1399">
        <v>0.81008999999999998</v>
      </c>
      <c r="J369" s="1205">
        <v>0.42729</v>
      </c>
      <c r="K369" s="1400">
        <v>0.33021699999999998</v>
      </c>
      <c r="L369" s="1205">
        <v>14.587400000000001</v>
      </c>
      <c r="M369" s="1205">
        <v>10.224</v>
      </c>
      <c r="N369" s="1205">
        <v>8.7813199999999991</v>
      </c>
      <c r="O369" s="1399">
        <v>0.31252000000000002</v>
      </c>
      <c r="P369" s="1205">
        <v>0.19103000000000001</v>
      </c>
      <c r="Q369" s="1400">
        <v>0.161491</v>
      </c>
      <c r="R369" s="1176">
        <v>3.0000000000000001E-3</v>
      </c>
      <c r="S369" s="1177">
        <v>3.0000000000000001E-3</v>
      </c>
      <c r="T369" s="1177">
        <v>3.0000000000000001E-3</v>
      </c>
      <c r="U369" s="1176">
        <v>1.7999999999999999E-2</v>
      </c>
      <c r="V369" s="1177">
        <v>1.6E-2</v>
      </c>
      <c r="W369" s="1391">
        <v>0.01</v>
      </c>
      <c r="X369" s="1178">
        <v>0.20313800000000001</v>
      </c>
      <c r="Y369" s="1178">
        <v>0.12417</v>
      </c>
      <c r="Z369" s="1178">
        <v>0.10496900000000001</v>
      </c>
      <c r="AA369" s="1260">
        <v>1248.1300000000001</v>
      </c>
      <c r="AB369" s="1261">
        <v>881.68518100000006</v>
      </c>
      <c r="AC369" s="1262">
        <v>756.07573100000002</v>
      </c>
      <c r="AE369" s="1139"/>
      <c r="AF369" s="1139"/>
      <c r="AG369" s="1139"/>
      <c r="AH369" s="1139"/>
      <c r="AI369" s="1139"/>
      <c r="AJ369" s="1139"/>
      <c r="AK369" s="1139"/>
      <c r="AL369" s="1139"/>
      <c r="AM369" s="1139"/>
      <c r="AN369" s="1139"/>
      <c r="AO369" s="1139"/>
      <c r="AP369" s="1139"/>
      <c r="AQ369" s="1139"/>
      <c r="AR369" s="1139"/>
      <c r="AS369" s="1139"/>
      <c r="AT369" s="1139"/>
      <c r="AU369" s="1139"/>
      <c r="AV369" s="1139"/>
    </row>
    <row r="370" spans="1:48" ht="15" customHeight="1" x14ac:dyDescent="0.2">
      <c r="A370" s="1198" t="s">
        <v>946</v>
      </c>
      <c r="B370" s="1198" t="s">
        <v>221</v>
      </c>
      <c r="C370" s="1199" t="s">
        <v>49</v>
      </c>
      <c r="D370" s="1199" t="s">
        <v>947</v>
      </c>
      <c r="E370" s="1200" t="s">
        <v>945</v>
      </c>
      <c r="F370" s="1205">
        <v>1.7082999999999999</v>
      </c>
      <c r="G370" s="1205">
        <v>1.6028199999999999</v>
      </c>
      <c r="H370" s="1205">
        <v>1.2088019999999999</v>
      </c>
      <c r="I370" s="1399">
        <v>0.55139000000000005</v>
      </c>
      <c r="J370" s="1205">
        <v>0.33348</v>
      </c>
      <c r="K370" s="1400">
        <v>0.26500800000000002</v>
      </c>
      <c r="L370" s="1205">
        <v>13.304500000000001</v>
      </c>
      <c r="M370" s="1205">
        <v>9.1318199999999994</v>
      </c>
      <c r="N370" s="1205">
        <v>7.6744409999999998</v>
      </c>
      <c r="O370" s="1399">
        <v>0.29359000000000002</v>
      </c>
      <c r="P370" s="1205">
        <v>0.18084500000000001</v>
      </c>
      <c r="Q370" s="1400">
        <v>0.158082</v>
      </c>
      <c r="R370" s="1176">
        <v>3.0000000000000001E-3</v>
      </c>
      <c r="S370" s="1177">
        <v>3.0000000000000001E-3</v>
      </c>
      <c r="T370" s="1177">
        <v>3.0000000000000001E-3</v>
      </c>
      <c r="U370" s="1176">
        <v>1.7999999999999999E-2</v>
      </c>
      <c r="V370" s="1177">
        <v>1.6E-2</v>
      </c>
      <c r="W370" s="1391">
        <v>0.01</v>
      </c>
      <c r="X370" s="1178">
        <v>0.190834</v>
      </c>
      <c r="Y370" s="1178">
        <v>0.117549</v>
      </c>
      <c r="Z370" s="1178">
        <v>0.102753</v>
      </c>
      <c r="AA370" s="1260">
        <v>1109.73</v>
      </c>
      <c r="AB370" s="1261">
        <v>831.06087000000002</v>
      </c>
      <c r="AC370" s="1262">
        <v>697.33156699999995</v>
      </c>
      <c r="AE370" s="1139"/>
      <c r="AF370" s="1139"/>
      <c r="AG370" s="1139"/>
      <c r="AH370" s="1139"/>
      <c r="AI370" s="1139"/>
      <c r="AJ370" s="1139"/>
      <c r="AK370" s="1139"/>
      <c r="AL370" s="1139"/>
      <c r="AM370" s="1139"/>
      <c r="AN370" s="1139"/>
      <c r="AO370" s="1139"/>
      <c r="AP370" s="1139"/>
      <c r="AQ370" s="1139"/>
      <c r="AR370" s="1139"/>
      <c r="AS370" s="1139"/>
      <c r="AT370" s="1139"/>
      <c r="AU370" s="1139"/>
      <c r="AV370" s="1139"/>
    </row>
    <row r="371" spans="1:48" ht="15" customHeight="1" x14ac:dyDescent="0.2">
      <c r="A371" s="1198" t="s">
        <v>979</v>
      </c>
      <c r="B371" s="1198" t="s">
        <v>221</v>
      </c>
      <c r="C371" s="1199" t="s">
        <v>49</v>
      </c>
      <c r="D371" s="1199" t="s">
        <v>980</v>
      </c>
      <c r="E371" s="1200" t="s">
        <v>945</v>
      </c>
      <c r="F371" s="1205">
        <v>2.3308</v>
      </c>
      <c r="G371" s="1205">
        <v>2.48394</v>
      </c>
      <c r="H371" s="1205">
        <v>1.6624319999999999</v>
      </c>
      <c r="I371" s="1399">
        <v>0.71240000000000003</v>
      </c>
      <c r="J371" s="1205">
        <v>0.43091000000000002</v>
      </c>
      <c r="K371" s="1400">
        <v>0.34848499999999999</v>
      </c>
      <c r="L371" s="1205">
        <v>18.1753</v>
      </c>
      <c r="M371" s="1205">
        <v>12.3726</v>
      </c>
      <c r="N371" s="1205">
        <v>10.247206</v>
      </c>
      <c r="O371" s="1399">
        <v>0.41259000000000001</v>
      </c>
      <c r="P371" s="1205">
        <v>0.25713000000000003</v>
      </c>
      <c r="Q371" s="1400">
        <v>0.22121199999999999</v>
      </c>
      <c r="R371" s="1176">
        <v>3.0000000000000001E-3</v>
      </c>
      <c r="S371" s="1177">
        <v>3.0000000000000001E-3</v>
      </c>
      <c r="T371" s="1177">
        <v>3.0000000000000001E-3</v>
      </c>
      <c r="U371" s="1176">
        <v>1.7999999999999999E-2</v>
      </c>
      <c r="V371" s="1177">
        <v>1.6E-2</v>
      </c>
      <c r="W371" s="1391">
        <v>0.01</v>
      </c>
      <c r="X371" s="1178">
        <v>0.26818399999999998</v>
      </c>
      <c r="Y371" s="1178">
        <v>0.16713500000000001</v>
      </c>
      <c r="Z371" s="1178">
        <v>0.143788</v>
      </c>
      <c r="AA371" s="1260">
        <v>1555.5</v>
      </c>
      <c r="AB371" s="1261">
        <v>1166.71</v>
      </c>
      <c r="AC371" s="1262">
        <v>972.12923000000001</v>
      </c>
      <c r="AE371" s="1139"/>
      <c r="AF371" s="1139"/>
      <c r="AG371" s="1139"/>
      <c r="AH371" s="1139"/>
      <c r="AI371" s="1139"/>
      <c r="AJ371" s="1139"/>
      <c r="AK371" s="1139"/>
      <c r="AL371" s="1139"/>
      <c r="AM371" s="1139"/>
      <c r="AN371" s="1139"/>
      <c r="AO371" s="1139"/>
      <c r="AP371" s="1139"/>
      <c r="AQ371" s="1139"/>
      <c r="AR371" s="1139"/>
      <c r="AS371" s="1139"/>
      <c r="AT371" s="1139"/>
      <c r="AU371" s="1139"/>
      <c r="AV371" s="1139"/>
    </row>
    <row r="372" spans="1:48" ht="15" customHeight="1" x14ac:dyDescent="0.2">
      <c r="A372" s="1198" t="s">
        <v>981</v>
      </c>
      <c r="B372" s="1198" t="s">
        <v>221</v>
      </c>
      <c r="C372" s="1199" t="s">
        <v>49</v>
      </c>
      <c r="D372" s="1199" t="s">
        <v>877</v>
      </c>
      <c r="E372" s="1200" t="s">
        <v>731</v>
      </c>
      <c r="F372" s="1205">
        <v>2.5047000000000001</v>
      </c>
      <c r="G372" s="1205">
        <v>2.1515599999999999</v>
      </c>
      <c r="H372" s="1205">
        <v>1.51559</v>
      </c>
      <c r="I372" s="1399">
        <v>0.76110999999999995</v>
      </c>
      <c r="J372" s="1205">
        <v>0.39387</v>
      </c>
      <c r="K372" s="1400">
        <v>0.30154300000000001</v>
      </c>
      <c r="L372" s="1205">
        <v>15.575430000000001</v>
      </c>
      <c r="M372" s="1205">
        <v>9.4429060000000007</v>
      </c>
      <c r="N372" s="1205">
        <v>8.2978769999999997</v>
      </c>
      <c r="O372" s="1399">
        <v>0.30329699999999998</v>
      </c>
      <c r="P372" s="1205">
        <v>0.16756399999999999</v>
      </c>
      <c r="Q372" s="1400">
        <v>0.127223</v>
      </c>
      <c r="R372" s="1176">
        <v>3.0000000000000001E-3</v>
      </c>
      <c r="S372" s="1177">
        <v>3.0000000000000001E-3</v>
      </c>
      <c r="T372" s="1177">
        <v>3.0000000000000001E-3</v>
      </c>
      <c r="U372" s="1176">
        <v>0.01</v>
      </c>
      <c r="V372" s="1177">
        <v>8.9999999999999993E-3</v>
      </c>
      <c r="W372" s="1391">
        <v>7.0000000000000001E-3</v>
      </c>
      <c r="X372" s="1178">
        <v>0.212308</v>
      </c>
      <c r="Y372" s="1178">
        <v>0.117295</v>
      </c>
      <c r="Z372" s="1178">
        <v>8.9055999999999996E-2</v>
      </c>
      <c r="AA372" s="1260">
        <v>1314.3</v>
      </c>
      <c r="AB372" s="1261">
        <v>838.289086</v>
      </c>
      <c r="AC372" s="1262">
        <v>736.63975000000005</v>
      </c>
      <c r="AE372" s="1139"/>
      <c r="AF372" s="1139"/>
      <c r="AG372" s="1139"/>
      <c r="AH372" s="1139"/>
      <c r="AI372" s="1139"/>
      <c r="AJ372" s="1139"/>
      <c r="AK372" s="1139"/>
      <c r="AL372" s="1139"/>
      <c r="AM372" s="1139"/>
      <c r="AN372" s="1139"/>
      <c r="AO372" s="1139"/>
      <c r="AP372" s="1139"/>
      <c r="AQ372" s="1139"/>
      <c r="AR372" s="1139"/>
      <c r="AS372" s="1139"/>
      <c r="AT372" s="1139"/>
      <c r="AU372" s="1139"/>
      <c r="AV372" s="1139"/>
    </row>
    <row r="373" spans="1:48" ht="15" customHeight="1" x14ac:dyDescent="0.2">
      <c r="A373" s="1198" t="s">
        <v>952</v>
      </c>
      <c r="B373" s="1198" t="s">
        <v>221</v>
      </c>
      <c r="C373" s="1199" t="s">
        <v>49</v>
      </c>
      <c r="D373" s="1199" t="s">
        <v>953</v>
      </c>
      <c r="E373" s="1200" t="s">
        <v>731</v>
      </c>
      <c r="F373" s="1205">
        <v>1.7171000000000001</v>
      </c>
      <c r="G373" s="1205">
        <v>1.8084800000000001</v>
      </c>
      <c r="H373" s="1205">
        <v>1.363318</v>
      </c>
      <c r="I373" s="1399">
        <v>0.50888</v>
      </c>
      <c r="J373" s="1205">
        <v>0.30270000000000002</v>
      </c>
      <c r="K373" s="1400">
        <v>0.23825399999999999</v>
      </c>
      <c r="L373" s="1205">
        <v>15.14071</v>
      </c>
      <c r="M373" s="1205">
        <v>8.6600800000000007</v>
      </c>
      <c r="N373" s="1205">
        <v>7.4217420000000001</v>
      </c>
      <c r="O373" s="1399">
        <v>1.3794000000000001E-2</v>
      </c>
      <c r="P373" s="1205">
        <v>8.3540000000000003E-3</v>
      </c>
      <c r="Q373" s="1400">
        <v>6.6030000000000004E-3</v>
      </c>
      <c r="R373" s="1176">
        <v>3.0000000000000001E-3</v>
      </c>
      <c r="S373" s="1177">
        <v>3.0000000000000001E-3</v>
      </c>
      <c r="T373" s="1177">
        <v>3.0000000000000001E-3</v>
      </c>
      <c r="U373" s="1176">
        <v>0.01</v>
      </c>
      <c r="V373" s="1177">
        <v>8.9999999999999993E-3</v>
      </c>
      <c r="W373" s="1391">
        <v>7.0000000000000001E-3</v>
      </c>
      <c r="X373" s="1178">
        <v>2.0690000000000001E-3</v>
      </c>
      <c r="Y373" s="1178">
        <v>1.253E-3</v>
      </c>
      <c r="Z373" s="1178">
        <v>9.8999999999999999E-4</v>
      </c>
      <c r="AA373" s="1260">
        <v>1156.3900000000001</v>
      </c>
      <c r="AB373" s="1261">
        <v>794.14287899999999</v>
      </c>
      <c r="AC373" s="1262">
        <v>680.58536500000002</v>
      </c>
      <c r="AE373" s="1139"/>
      <c r="AF373" s="1139"/>
      <c r="AG373" s="1139"/>
      <c r="AH373" s="1139"/>
      <c r="AI373" s="1139"/>
      <c r="AJ373" s="1139"/>
      <c r="AK373" s="1139"/>
      <c r="AL373" s="1139"/>
      <c r="AM373" s="1139"/>
      <c r="AN373" s="1139"/>
      <c r="AO373" s="1139"/>
      <c r="AP373" s="1139"/>
      <c r="AQ373" s="1139"/>
      <c r="AR373" s="1139"/>
      <c r="AS373" s="1139"/>
      <c r="AT373" s="1139"/>
      <c r="AU373" s="1139"/>
      <c r="AV373" s="1139"/>
    </row>
    <row r="374" spans="1:48" ht="15" customHeight="1" x14ac:dyDescent="0.2">
      <c r="A374" s="1198" t="s">
        <v>982</v>
      </c>
      <c r="B374" s="1198" t="s">
        <v>221</v>
      </c>
      <c r="C374" s="1199" t="s">
        <v>49</v>
      </c>
      <c r="D374" s="1199" t="s">
        <v>983</v>
      </c>
      <c r="E374" s="1200" t="s">
        <v>731</v>
      </c>
      <c r="F374" s="1205">
        <v>2.278</v>
      </c>
      <c r="G374" s="1205">
        <v>2.4763700000000002</v>
      </c>
      <c r="H374" s="1205">
        <v>1.859445</v>
      </c>
      <c r="I374" s="1399">
        <v>0.65320999999999996</v>
      </c>
      <c r="J374" s="1205">
        <v>0.38877</v>
      </c>
      <c r="K374" s="1400">
        <v>0.311718</v>
      </c>
      <c r="L374" s="1205">
        <v>20.929739999999999</v>
      </c>
      <c r="M374" s="1205">
        <v>12.01332</v>
      </c>
      <c r="N374" s="1205">
        <v>10.199114</v>
      </c>
      <c r="O374" s="1399">
        <v>1.8339000000000001E-2</v>
      </c>
      <c r="P374" s="1205">
        <v>1.1110999999999999E-2</v>
      </c>
      <c r="Q374" s="1400">
        <v>8.8789999999999997E-3</v>
      </c>
      <c r="R374" s="1176">
        <v>3.0000000000000001E-3</v>
      </c>
      <c r="S374" s="1177">
        <v>3.0000000000000001E-3</v>
      </c>
      <c r="T374" s="1177">
        <v>3.0000000000000001E-3</v>
      </c>
      <c r="U374" s="1176">
        <v>0.01</v>
      </c>
      <c r="V374" s="1177">
        <v>8.9999999999999993E-3</v>
      </c>
      <c r="W374" s="1391">
        <v>7.0000000000000001E-3</v>
      </c>
      <c r="X374" s="1178">
        <v>2.751E-3</v>
      </c>
      <c r="Y374" s="1178">
        <v>1.6670000000000001E-3</v>
      </c>
      <c r="Z374" s="1178">
        <v>1.3320000000000001E-3</v>
      </c>
      <c r="AA374" s="1260">
        <v>1605.76</v>
      </c>
      <c r="AB374" s="1261">
        <v>1118.77</v>
      </c>
      <c r="AC374" s="1262">
        <v>949.82084499999996</v>
      </c>
      <c r="AE374" s="1139"/>
      <c r="AF374" s="1139"/>
      <c r="AG374" s="1139"/>
      <c r="AH374" s="1139"/>
      <c r="AI374" s="1139"/>
      <c r="AJ374" s="1139"/>
      <c r="AK374" s="1139"/>
      <c r="AL374" s="1139"/>
      <c r="AM374" s="1139"/>
      <c r="AN374" s="1139"/>
      <c r="AO374" s="1139"/>
      <c r="AP374" s="1139"/>
      <c r="AQ374" s="1139"/>
      <c r="AR374" s="1139"/>
      <c r="AS374" s="1139"/>
      <c r="AT374" s="1139"/>
      <c r="AU374" s="1139"/>
      <c r="AV374" s="1139"/>
    </row>
    <row r="375" spans="1:48" ht="15" customHeight="1" x14ac:dyDescent="0.2">
      <c r="A375" s="1198" t="s">
        <v>954</v>
      </c>
      <c r="B375" s="1198" t="s">
        <v>221</v>
      </c>
      <c r="C375" s="1199" t="s">
        <v>49</v>
      </c>
      <c r="D375" s="1199" t="s">
        <v>955</v>
      </c>
      <c r="E375" s="1200" t="s">
        <v>731</v>
      </c>
      <c r="F375" s="1205">
        <v>1.7171000000000001</v>
      </c>
      <c r="G375" s="1205">
        <v>1.8084800000000001</v>
      </c>
      <c r="H375" s="1205">
        <v>1.363318</v>
      </c>
      <c r="I375" s="1399">
        <v>0.50888</v>
      </c>
      <c r="J375" s="1205">
        <v>0.30270000000000002</v>
      </c>
      <c r="K375" s="1400">
        <v>0.23825399999999999</v>
      </c>
      <c r="L375" s="1205">
        <v>15.14071</v>
      </c>
      <c r="M375" s="1205">
        <v>8.6600800000000007</v>
      </c>
      <c r="N375" s="1205">
        <v>7.4217420000000001</v>
      </c>
      <c r="O375" s="1399">
        <v>0.13793900000000001</v>
      </c>
      <c r="P375" s="1205">
        <v>8.3542000000000005E-2</v>
      </c>
      <c r="Q375" s="1400">
        <v>6.6026000000000001E-2</v>
      </c>
      <c r="R375" s="1176">
        <v>3.0000000000000001E-3</v>
      </c>
      <c r="S375" s="1177">
        <v>3.0000000000000001E-3</v>
      </c>
      <c r="T375" s="1177">
        <v>3.0000000000000001E-3</v>
      </c>
      <c r="U375" s="1176">
        <v>0.01</v>
      </c>
      <c r="V375" s="1177">
        <v>8.9999999999999993E-3</v>
      </c>
      <c r="W375" s="1391">
        <v>7.0000000000000001E-3</v>
      </c>
      <c r="X375" s="1178">
        <v>0.103454</v>
      </c>
      <c r="Y375" s="1178">
        <v>6.2657000000000004E-2</v>
      </c>
      <c r="Z375" s="1178">
        <v>4.9519000000000001E-2</v>
      </c>
      <c r="AA375" s="1260">
        <v>1156.3900000000001</v>
      </c>
      <c r="AB375" s="1261">
        <v>794.14287899999999</v>
      </c>
      <c r="AC375" s="1262">
        <v>680.58536500000002</v>
      </c>
      <c r="AE375" s="1139"/>
      <c r="AF375" s="1139"/>
      <c r="AG375" s="1139"/>
      <c r="AH375" s="1139"/>
      <c r="AI375" s="1139"/>
      <c r="AJ375" s="1139"/>
      <c r="AK375" s="1139"/>
      <c r="AL375" s="1139"/>
      <c r="AM375" s="1139"/>
      <c r="AN375" s="1139"/>
      <c r="AO375" s="1139"/>
      <c r="AP375" s="1139"/>
      <c r="AQ375" s="1139"/>
      <c r="AR375" s="1139"/>
      <c r="AS375" s="1139"/>
      <c r="AT375" s="1139"/>
      <c r="AU375" s="1139"/>
      <c r="AV375" s="1139"/>
    </row>
    <row r="376" spans="1:48" ht="15" customHeight="1" x14ac:dyDescent="0.2">
      <c r="A376" s="1198" t="s">
        <v>984</v>
      </c>
      <c r="B376" s="1198" t="s">
        <v>221</v>
      </c>
      <c r="C376" s="1199" t="s">
        <v>49</v>
      </c>
      <c r="D376" s="1199" t="s">
        <v>985</v>
      </c>
      <c r="E376" s="1200" t="s">
        <v>731</v>
      </c>
      <c r="F376" s="1205">
        <v>2.278</v>
      </c>
      <c r="G376" s="1205">
        <v>2.4763700000000002</v>
      </c>
      <c r="H376" s="1205">
        <v>1.859445</v>
      </c>
      <c r="I376" s="1399">
        <v>0.65320999999999996</v>
      </c>
      <c r="J376" s="1205">
        <v>0.38877</v>
      </c>
      <c r="K376" s="1400">
        <v>0.311718</v>
      </c>
      <c r="L376" s="1205">
        <v>20.929739999999999</v>
      </c>
      <c r="M376" s="1205">
        <v>12.01332</v>
      </c>
      <c r="N376" s="1205">
        <v>10.199114</v>
      </c>
      <c r="O376" s="1399">
        <v>0.18338499999999999</v>
      </c>
      <c r="P376" s="1205">
        <v>0.111107</v>
      </c>
      <c r="Q376" s="1400">
        <v>8.8782E-2</v>
      </c>
      <c r="R376" s="1176">
        <v>3.0000000000000001E-3</v>
      </c>
      <c r="S376" s="1177">
        <v>3.0000000000000001E-3</v>
      </c>
      <c r="T376" s="1177">
        <v>3.0000000000000001E-3</v>
      </c>
      <c r="U376" s="1176">
        <v>0.01</v>
      </c>
      <c r="V376" s="1177">
        <v>8.9999999999999993E-3</v>
      </c>
      <c r="W376" s="1391">
        <v>7.0000000000000001E-3</v>
      </c>
      <c r="X376" s="1178">
        <v>0.13753899999999999</v>
      </c>
      <c r="Y376" s="1178">
        <v>8.3330000000000001E-2</v>
      </c>
      <c r="Z376" s="1178">
        <v>6.6586999999999993E-2</v>
      </c>
      <c r="AA376" s="1260">
        <v>1605.76</v>
      </c>
      <c r="AB376" s="1261">
        <v>1118.77</v>
      </c>
      <c r="AC376" s="1262">
        <v>949.82084499999996</v>
      </c>
      <c r="AE376" s="1139"/>
      <c r="AF376" s="1139"/>
      <c r="AG376" s="1139"/>
      <c r="AH376" s="1139"/>
      <c r="AI376" s="1139"/>
      <c r="AJ376" s="1139"/>
      <c r="AK376" s="1139"/>
      <c r="AL376" s="1139"/>
      <c r="AM376" s="1139"/>
      <c r="AN376" s="1139"/>
      <c r="AO376" s="1139"/>
      <c r="AP376" s="1139"/>
      <c r="AQ376" s="1139"/>
      <c r="AR376" s="1139"/>
      <c r="AS376" s="1139"/>
      <c r="AT376" s="1139"/>
      <c r="AU376" s="1139"/>
      <c r="AV376" s="1139"/>
    </row>
    <row r="377" spans="1:48" ht="15" customHeight="1" x14ac:dyDescent="0.2">
      <c r="A377" s="1198" t="s">
        <v>956</v>
      </c>
      <c r="B377" s="1198" t="s">
        <v>221</v>
      </c>
      <c r="C377" s="1199" t="s">
        <v>49</v>
      </c>
      <c r="D377" s="1199" t="s">
        <v>957</v>
      </c>
      <c r="E377" s="1200" t="s">
        <v>731</v>
      </c>
      <c r="F377" s="1205">
        <v>1.7171000000000001</v>
      </c>
      <c r="G377" s="1205">
        <v>1.8084800000000001</v>
      </c>
      <c r="H377" s="1205">
        <v>1.363318</v>
      </c>
      <c r="I377" s="1399">
        <v>0.50888</v>
      </c>
      <c r="J377" s="1205">
        <v>0.30270000000000002</v>
      </c>
      <c r="K377" s="1400">
        <v>0.23825399999999999</v>
      </c>
      <c r="L377" s="1205">
        <v>15.14071</v>
      </c>
      <c r="M377" s="1205">
        <v>8.6600800000000007</v>
      </c>
      <c r="N377" s="1205">
        <v>7.4217420000000001</v>
      </c>
      <c r="O377" s="1399">
        <v>0.22989799999999999</v>
      </c>
      <c r="P377" s="1205">
        <v>0.139237</v>
      </c>
      <c r="Q377" s="1400">
        <v>0.110043</v>
      </c>
      <c r="R377" s="1176">
        <v>3.0000000000000001E-3</v>
      </c>
      <c r="S377" s="1177">
        <v>3.0000000000000001E-3</v>
      </c>
      <c r="T377" s="1177">
        <v>3.0000000000000001E-3</v>
      </c>
      <c r="U377" s="1176">
        <v>0.01</v>
      </c>
      <c r="V377" s="1177">
        <v>8.9999999999999993E-3</v>
      </c>
      <c r="W377" s="1391">
        <v>7.0000000000000001E-3</v>
      </c>
      <c r="X377" s="1178">
        <v>0.16092899999999999</v>
      </c>
      <c r="Y377" s="1178">
        <v>9.7465999999999997E-2</v>
      </c>
      <c r="Z377" s="1178">
        <v>7.7030000000000001E-2</v>
      </c>
      <c r="AA377" s="1260">
        <v>1156.3900000000001</v>
      </c>
      <c r="AB377" s="1261">
        <v>794.14287899999999</v>
      </c>
      <c r="AC377" s="1262">
        <v>680.58536500000002</v>
      </c>
      <c r="AE377" s="1139"/>
      <c r="AF377" s="1139"/>
      <c r="AG377" s="1139"/>
      <c r="AH377" s="1139"/>
      <c r="AI377" s="1139"/>
      <c r="AJ377" s="1139"/>
      <c r="AK377" s="1139"/>
      <c r="AL377" s="1139"/>
      <c r="AM377" s="1139"/>
      <c r="AN377" s="1139"/>
      <c r="AO377" s="1139"/>
      <c r="AP377" s="1139"/>
      <c r="AQ377" s="1139"/>
      <c r="AR377" s="1139"/>
      <c r="AS377" s="1139"/>
      <c r="AT377" s="1139"/>
      <c r="AU377" s="1139"/>
      <c r="AV377" s="1139"/>
    </row>
    <row r="378" spans="1:48" ht="15" customHeight="1" x14ac:dyDescent="0.2">
      <c r="A378" s="1198" t="s">
        <v>986</v>
      </c>
      <c r="B378" s="1198" t="s">
        <v>221</v>
      </c>
      <c r="C378" s="1199" t="s">
        <v>49</v>
      </c>
      <c r="D378" s="1199" t="s">
        <v>987</v>
      </c>
      <c r="E378" s="1200" t="s">
        <v>731</v>
      </c>
      <c r="F378" s="1205">
        <v>2.278</v>
      </c>
      <c r="G378" s="1205">
        <v>2.4763700000000002</v>
      </c>
      <c r="H378" s="1205">
        <v>1.859445</v>
      </c>
      <c r="I378" s="1399">
        <v>0.65320999999999996</v>
      </c>
      <c r="J378" s="1205">
        <v>0.38877</v>
      </c>
      <c r="K378" s="1400">
        <v>0.311718</v>
      </c>
      <c r="L378" s="1205">
        <v>20.929739999999999</v>
      </c>
      <c r="M378" s="1205">
        <v>12.01332</v>
      </c>
      <c r="N378" s="1205">
        <v>10.199114</v>
      </c>
      <c r="O378" s="1399">
        <v>0.30564200000000002</v>
      </c>
      <c r="P378" s="1205">
        <v>0.18517900000000001</v>
      </c>
      <c r="Q378" s="1400">
        <v>0.14797099999999999</v>
      </c>
      <c r="R378" s="1176">
        <v>3.0000000000000001E-3</v>
      </c>
      <c r="S378" s="1177">
        <v>3.0000000000000001E-3</v>
      </c>
      <c r="T378" s="1177">
        <v>3.0000000000000001E-3</v>
      </c>
      <c r="U378" s="1176">
        <v>0.01</v>
      </c>
      <c r="V378" s="1177">
        <v>8.9999999999999993E-3</v>
      </c>
      <c r="W378" s="1391">
        <v>7.0000000000000001E-3</v>
      </c>
      <c r="X378" s="1178">
        <v>0.213949</v>
      </c>
      <c r="Y378" s="1178">
        <v>0.12962499999999999</v>
      </c>
      <c r="Z378" s="1178">
        <v>0.10358000000000001</v>
      </c>
      <c r="AA378" s="1260">
        <v>1605.76</v>
      </c>
      <c r="AB378" s="1261">
        <v>1118.77</v>
      </c>
      <c r="AC378" s="1262">
        <v>949.82084499999996</v>
      </c>
      <c r="AE378" s="1139"/>
      <c r="AF378" s="1139"/>
      <c r="AG378" s="1139"/>
      <c r="AH378" s="1139"/>
      <c r="AI378" s="1139"/>
      <c r="AJ378" s="1139"/>
      <c r="AK378" s="1139"/>
      <c r="AL378" s="1139"/>
      <c r="AM378" s="1139"/>
      <c r="AN378" s="1139"/>
      <c r="AO378" s="1139"/>
      <c r="AP378" s="1139"/>
      <c r="AQ378" s="1139"/>
      <c r="AR378" s="1139"/>
      <c r="AS378" s="1139"/>
      <c r="AT378" s="1139"/>
      <c r="AU378" s="1139"/>
      <c r="AV378" s="1139"/>
    </row>
    <row r="379" spans="1:48" ht="15" customHeight="1" x14ac:dyDescent="0.2">
      <c r="A379" s="1198" t="s">
        <v>988</v>
      </c>
      <c r="B379" s="1198" t="s">
        <v>221</v>
      </c>
      <c r="C379" s="1199" t="s">
        <v>49</v>
      </c>
      <c r="D379" s="1199" t="s">
        <v>989</v>
      </c>
      <c r="E379" s="1200" t="s">
        <v>731</v>
      </c>
      <c r="F379" s="1205">
        <v>2.5047000000000001</v>
      </c>
      <c r="G379" s="1205">
        <v>2.1515599999999999</v>
      </c>
      <c r="H379" s="1205">
        <v>1.51559</v>
      </c>
      <c r="I379" s="1399">
        <v>0.76110999999999995</v>
      </c>
      <c r="J379" s="1205">
        <v>0.39387</v>
      </c>
      <c r="K379" s="1400">
        <v>0.30154300000000001</v>
      </c>
      <c r="L379" s="1205">
        <v>15.575430000000001</v>
      </c>
      <c r="M379" s="1205">
        <v>9.4429060000000007</v>
      </c>
      <c r="N379" s="1205">
        <v>8.2978769999999997</v>
      </c>
      <c r="O379" s="1399">
        <v>1.8197999999999999E-2</v>
      </c>
      <c r="P379" s="1205">
        <v>1.0054E-2</v>
      </c>
      <c r="Q379" s="1400">
        <v>7.6340000000000002E-3</v>
      </c>
      <c r="R379" s="1176">
        <v>3.0000000000000001E-3</v>
      </c>
      <c r="S379" s="1177">
        <v>3.0000000000000001E-3</v>
      </c>
      <c r="T379" s="1177">
        <v>3.0000000000000001E-3</v>
      </c>
      <c r="U379" s="1176">
        <v>0.01</v>
      </c>
      <c r="V379" s="1177">
        <v>8.9999999999999993E-3</v>
      </c>
      <c r="W379" s="1391">
        <v>7.0000000000000001E-3</v>
      </c>
      <c r="X379" s="1178">
        <v>2.7299999999999998E-3</v>
      </c>
      <c r="Y379" s="1178">
        <v>1.508E-3</v>
      </c>
      <c r="Z379" s="1178">
        <v>1.145E-3</v>
      </c>
      <c r="AA379" s="1260">
        <v>1314.3</v>
      </c>
      <c r="AB379" s="1261">
        <v>838.289086</v>
      </c>
      <c r="AC379" s="1262">
        <v>736.63975000000005</v>
      </c>
      <c r="AE379" s="1139"/>
      <c r="AF379" s="1139"/>
      <c r="AG379" s="1139"/>
      <c r="AH379" s="1139"/>
      <c r="AI379" s="1139"/>
      <c r="AJ379" s="1139"/>
      <c r="AK379" s="1139"/>
      <c r="AL379" s="1139"/>
      <c r="AM379" s="1139"/>
      <c r="AN379" s="1139"/>
      <c r="AO379" s="1139"/>
      <c r="AP379" s="1139"/>
      <c r="AQ379" s="1139"/>
      <c r="AR379" s="1139"/>
      <c r="AS379" s="1139"/>
      <c r="AT379" s="1139"/>
      <c r="AU379" s="1139"/>
      <c r="AV379" s="1139"/>
    </row>
    <row r="380" spans="1:48" ht="15" customHeight="1" x14ac:dyDescent="0.2">
      <c r="A380" s="1198" t="s">
        <v>990</v>
      </c>
      <c r="B380" s="1198" t="s">
        <v>221</v>
      </c>
      <c r="C380" s="1199" t="s">
        <v>49</v>
      </c>
      <c r="D380" s="1199" t="s">
        <v>879</v>
      </c>
      <c r="E380" s="1200" t="s">
        <v>731</v>
      </c>
      <c r="F380" s="1205">
        <v>2.5047000000000001</v>
      </c>
      <c r="G380" s="1205">
        <v>2.1515599999999999</v>
      </c>
      <c r="H380" s="1205">
        <v>1.51559</v>
      </c>
      <c r="I380" s="1399">
        <v>0.76110999999999995</v>
      </c>
      <c r="J380" s="1205">
        <v>0.39387</v>
      </c>
      <c r="K380" s="1400">
        <v>0.30154300000000001</v>
      </c>
      <c r="L380" s="1205">
        <v>15.575430000000001</v>
      </c>
      <c r="M380" s="1205">
        <v>9.4429060000000007</v>
      </c>
      <c r="N380" s="1205">
        <v>8.2978769999999997</v>
      </c>
      <c r="O380" s="1399">
        <v>0.181978</v>
      </c>
      <c r="P380" s="1205">
        <v>0.100538</v>
      </c>
      <c r="Q380" s="1400">
        <v>7.6333999999999999E-2</v>
      </c>
      <c r="R380" s="1176">
        <v>3.0000000000000001E-3</v>
      </c>
      <c r="S380" s="1177">
        <v>3.0000000000000001E-3</v>
      </c>
      <c r="T380" s="1177">
        <v>3.0000000000000001E-3</v>
      </c>
      <c r="U380" s="1176">
        <v>0.01</v>
      </c>
      <c r="V380" s="1177">
        <v>8.9999999999999993E-3</v>
      </c>
      <c r="W380" s="1391">
        <v>7.0000000000000001E-3</v>
      </c>
      <c r="X380" s="1178">
        <v>0.13648399999999999</v>
      </c>
      <c r="Y380" s="1178">
        <v>7.5402999999999998E-2</v>
      </c>
      <c r="Z380" s="1178">
        <v>5.7250000000000002E-2</v>
      </c>
      <c r="AA380" s="1260">
        <v>1314.3</v>
      </c>
      <c r="AB380" s="1261">
        <v>838.289086</v>
      </c>
      <c r="AC380" s="1262">
        <v>736.63975000000005</v>
      </c>
      <c r="AE380" s="1139"/>
      <c r="AF380" s="1139"/>
      <c r="AG380" s="1139"/>
      <c r="AH380" s="1139"/>
      <c r="AI380" s="1139"/>
      <c r="AJ380" s="1139"/>
      <c r="AK380" s="1139"/>
      <c r="AL380" s="1139"/>
      <c r="AM380" s="1139"/>
      <c r="AN380" s="1139"/>
      <c r="AO380" s="1139"/>
      <c r="AP380" s="1139"/>
      <c r="AQ380" s="1139"/>
      <c r="AR380" s="1139"/>
      <c r="AS380" s="1139"/>
      <c r="AT380" s="1139"/>
      <c r="AU380" s="1139"/>
      <c r="AV380" s="1139"/>
    </row>
    <row r="381" spans="1:48" ht="15" customHeight="1" x14ac:dyDescent="0.2">
      <c r="A381" s="1198" t="s">
        <v>991</v>
      </c>
      <c r="B381" s="1198" t="s">
        <v>221</v>
      </c>
      <c r="C381" s="1199" t="s">
        <v>49</v>
      </c>
      <c r="D381" s="1199" t="s">
        <v>881</v>
      </c>
      <c r="E381" s="1200" t="s">
        <v>735</v>
      </c>
      <c r="F381" s="1205">
        <v>8.14</v>
      </c>
      <c r="G381" s="1205">
        <v>3.14</v>
      </c>
      <c r="H381" s="1205">
        <v>1.438383</v>
      </c>
      <c r="I381" s="1399">
        <v>0.14000000000000001</v>
      </c>
      <c r="J381" s="1205">
        <v>7.0000000000000007E-2</v>
      </c>
      <c r="K381" s="1400">
        <v>3.9954999999999997E-2</v>
      </c>
      <c r="L381" s="1205">
        <v>15.07</v>
      </c>
      <c r="M381" s="1205">
        <v>7.91</v>
      </c>
      <c r="N381" s="1205">
        <v>7.8911280000000001</v>
      </c>
      <c r="O381" s="1399">
        <v>6.1159999999999999E-2</v>
      </c>
      <c r="P381" s="1205">
        <v>3.1335000000000002E-2</v>
      </c>
      <c r="Q381" s="1400">
        <v>2.3189000000000001E-2</v>
      </c>
      <c r="R381" s="1176">
        <v>3.0000000000000001E-3</v>
      </c>
      <c r="S381" s="1177">
        <v>3.0000000000000001E-3</v>
      </c>
      <c r="T381" s="1177">
        <v>3.0000000000000001E-3</v>
      </c>
      <c r="U381" s="1176">
        <v>1.7399999999999999E-2</v>
      </c>
      <c r="V381" s="1177">
        <v>2.1399999999999999E-2</v>
      </c>
      <c r="W381" s="1391">
        <v>1.7399999999999999E-2</v>
      </c>
      <c r="X381" s="1178">
        <v>4.5870000000000001E-2</v>
      </c>
      <c r="Y381" s="1178">
        <v>2.3501000000000001E-2</v>
      </c>
      <c r="Z381" s="1178">
        <v>1.7392000000000001E-2</v>
      </c>
      <c r="AA381" s="1260">
        <v>1466</v>
      </c>
      <c r="AB381" s="1261">
        <v>847.95233700000006</v>
      </c>
      <c r="AC381" s="1262">
        <v>689.824749</v>
      </c>
      <c r="AE381" s="1139"/>
      <c r="AF381" s="1139"/>
      <c r="AG381" s="1139"/>
      <c r="AH381" s="1139"/>
      <c r="AI381" s="1139"/>
      <c r="AJ381" s="1139"/>
      <c r="AK381" s="1139"/>
      <c r="AL381" s="1139"/>
      <c r="AM381" s="1139"/>
      <c r="AN381" s="1139"/>
      <c r="AO381" s="1139"/>
      <c r="AP381" s="1139"/>
      <c r="AQ381" s="1139"/>
      <c r="AR381" s="1139"/>
      <c r="AS381" s="1139"/>
      <c r="AT381" s="1139"/>
      <c r="AU381" s="1139"/>
      <c r="AV381" s="1139"/>
    </row>
    <row r="382" spans="1:48" ht="15" customHeight="1" x14ac:dyDescent="0.2">
      <c r="A382" s="1198" t="s">
        <v>959</v>
      </c>
      <c r="B382" s="1198" t="s">
        <v>221</v>
      </c>
      <c r="C382" s="1199" t="s">
        <v>49</v>
      </c>
      <c r="D382" s="1199" t="s">
        <v>960</v>
      </c>
      <c r="E382" s="1200" t="s">
        <v>735</v>
      </c>
      <c r="F382" s="1205">
        <v>7.39</v>
      </c>
      <c r="G382" s="1205">
        <v>3.25</v>
      </c>
      <c r="H382" s="1205">
        <v>1.628169</v>
      </c>
      <c r="I382" s="1399">
        <v>0.13</v>
      </c>
      <c r="J382" s="1205">
        <v>7.0000000000000007E-2</v>
      </c>
      <c r="K382" s="1400">
        <v>3.9954999999999997E-2</v>
      </c>
      <c r="L382" s="1205">
        <v>10.51</v>
      </c>
      <c r="M382" s="1205">
        <v>5.62</v>
      </c>
      <c r="N382" s="1205">
        <v>6.4927000000000001</v>
      </c>
      <c r="O382" s="1399">
        <v>4.1360000000000001E-2</v>
      </c>
      <c r="P382" s="1205">
        <v>2.4235E-2</v>
      </c>
      <c r="Q382" s="1400">
        <v>1.8098E-2</v>
      </c>
      <c r="R382" s="1176">
        <v>3.0000000000000001E-3</v>
      </c>
      <c r="S382" s="1177">
        <v>3.0000000000000001E-3</v>
      </c>
      <c r="T382" s="1177">
        <v>3.0000000000000001E-3</v>
      </c>
      <c r="U382" s="1176">
        <v>1.7399999999999999E-2</v>
      </c>
      <c r="V382" s="1177">
        <v>2.1399999999999999E-2</v>
      </c>
      <c r="W382" s="1391">
        <v>1.7399999999999999E-2</v>
      </c>
      <c r="X382" s="1178">
        <v>3.1019999999999999E-2</v>
      </c>
      <c r="Y382" s="1178">
        <v>1.8176000000000001E-2</v>
      </c>
      <c r="Z382" s="1178">
        <v>1.3573999999999999E-2</v>
      </c>
      <c r="AA382" s="1260">
        <v>1206.31</v>
      </c>
      <c r="AB382" s="1261">
        <v>783.64082900000005</v>
      </c>
      <c r="AC382" s="1262">
        <v>655.82655499999998</v>
      </c>
      <c r="AE382" s="1139"/>
      <c r="AF382" s="1139"/>
      <c r="AG382" s="1139"/>
      <c r="AH382" s="1139"/>
      <c r="AI382" s="1139"/>
      <c r="AJ382" s="1139"/>
      <c r="AK382" s="1139"/>
      <c r="AL382" s="1139"/>
      <c r="AM382" s="1139"/>
      <c r="AN382" s="1139"/>
      <c r="AO382" s="1139"/>
      <c r="AP382" s="1139"/>
      <c r="AQ382" s="1139"/>
      <c r="AR382" s="1139"/>
      <c r="AS382" s="1139"/>
      <c r="AT382" s="1139"/>
      <c r="AU382" s="1139"/>
      <c r="AV382" s="1139"/>
    </row>
    <row r="383" spans="1:48" ht="15" customHeight="1" x14ac:dyDescent="0.2">
      <c r="A383" s="1198" t="s">
        <v>992</v>
      </c>
      <c r="B383" s="1198" t="s">
        <v>221</v>
      </c>
      <c r="C383" s="1199" t="s">
        <v>49</v>
      </c>
      <c r="D383" s="1199" t="s">
        <v>993</v>
      </c>
      <c r="E383" s="1200" t="s">
        <v>735</v>
      </c>
      <c r="F383" s="1205">
        <v>10.36</v>
      </c>
      <c r="G383" s="1205">
        <v>4.5599999999999996</v>
      </c>
      <c r="H383" s="1205">
        <v>2.2774390000000002</v>
      </c>
      <c r="I383" s="1399">
        <v>0.18</v>
      </c>
      <c r="J383" s="1205">
        <v>0.1</v>
      </c>
      <c r="K383" s="1400">
        <v>5.9933E-2</v>
      </c>
      <c r="L383" s="1205">
        <v>13.28</v>
      </c>
      <c r="M383" s="1205">
        <v>7.11</v>
      </c>
      <c r="N383" s="1205">
        <v>8.1907910000000008</v>
      </c>
      <c r="O383" s="1399">
        <v>5.4620000000000002E-2</v>
      </c>
      <c r="P383" s="1205">
        <v>3.1550000000000002E-2</v>
      </c>
      <c r="Q383" s="1400">
        <v>2.3546999999999998E-2</v>
      </c>
      <c r="R383" s="1176">
        <v>3.0000000000000001E-3</v>
      </c>
      <c r="S383" s="1177">
        <v>3.0000000000000001E-3</v>
      </c>
      <c r="T383" s="1177">
        <v>3.0000000000000001E-3</v>
      </c>
      <c r="U383" s="1176">
        <v>1.7399999999999999E-2</v>
      </c>
      <c r="V383" s="1177">
        <v>2.1399999999999999E-2</v>
      </c>
      <c r="W383" s="1391">
        <v>1.7399999999999999E-2</v>
      </c>
      <c r="X383" s="1178">
        <v>4.0965000000000001E-2</v>
      </c>
      <c r="Y383" s="1178">
        <v>2.3663E-2</v>
      </c>
      <c r="Z383" s="1178">
        <v>1.7659999999999999E-2</v>
      </c>
      <c r="AA383" s="1260">
        <v>1685.93</v>
      </c>
      <c r="AB383" s="1261">
        <v>1095.27</v>
      </c>
      <c r="AC383" s="1262">
        <v>916.258105</v>
      </c>
      <c r="AE383" s="1139"/>
      <c r="AF383" s="1139"/>
      <c r="AG383" s="1139"/>
      <c r="AH383" s="1139"/>
      <c r="AI383" s="1139"/>
      <c r="AJ383" s="1139"/>
      <c r="AK383" s="1139"/>
      <c r="AL383" s="1139"/>
      <c r="AM383" s="1139"/>
      <c r="AN383" s="1139"/>
      <c r="AO383" s="1139"/>
      <c r="AP383" s="1139"/>
      <c r="AQ383" s="1139"/>
      <c r="AR383" s="1139"/>
      <c r="AS383" s="1139"/>
      <c r="AT383" s="1139"/>
      <c r="AU383" s="1139"/>
      <c r="AV383" s="1139"/>
    </row>
    <row r="384" spans="1:48" ht="15" customHeight="1" x14ac:dyDescent="0.2">
      <c r="A384" s="1198" t="s">
        <v>1002</v>
      </c>
      <c r="B384" s="1198" t="s">
        <v>221</v>
      </c>
      <c r="C384" s="1199" t="s">
        <v>49</v>
      </c>
      <c r="D384" s="1199" t="s">
        <v>144</v>
      </c>
      <c r="E384" s="1200" t="s">
        <v>936</v>
      </c>
      <c r="F384" s="1205">
        <v>1.5521199999999999</v>
      </c>
      <c r="G384" s="1205">
        <v>0.895123</v>
      </c>
      <c r="H384" s="1205">
        <v>0.85445499999999996</v>
      </c>
      <c r="I384" s="1399">
        <v>0.151224</v>
      </c>
      <c r="J384" s="1205">
        <v>9.2657000000000003E-2</v>
      </c>
      <c r="K384" s="1400">
        <v>8.2178000000000001E-2</v>
      </c>
      <c r="L384" s="1205">
        <v>6.36531</v>
      </c>
      <c r="M384" s="1205">
        <v>4.4822800000000003</v>
      </c>
      <c r="N384" s="1205">
        <v>1.908128</v>
      </c>
      <c r="O384" s="1399">
        <v>1.8586999999999999E-2</v>
      </c>
      <c r="P384" s="1205">
        <v>1.2277E-2</v>
      </c>
      <c r="Q384" s="1400">
        <v>1.0087E-2</v>
      </c>
      <c r="R384" s="1176">
        <v>0.08</v>
      </c>
      <c r="S384" s="1177">
        <v>0.1</v>
      </c>
      <c r="T384" s="1177">
        <v>0.08</v>
      </c>
      <c r="U384" s="1176">
        <v>5.6500000000000002E-2</v>
      </c>
      <c r="V384" s="1177">
        <v>5.9499999999999997E-2</v>
      </c>
      <c r="W384" s="1391">
        <v>4.4499999999999998E-2</v>
      </c>
      <c r="X384" s="1178">
        <v>4.6670000000000001E-3</v>
      </c>
      <c r="Y384" s="1178">
        <v>2.3890000000000001E-3</v>
      </c>
      <c r="Z384" s="1178">
        <v>1.771E-3</v>
      </c>
      <c r="AA384" s="1260">
        <v>1179.090289</v>
      </c>
      <c r="AB384" s="1261">
        <v>829.802908</v>
      </c>
      <c r="AC384" s="1262">
        <v>683.70618899999999</v>
      </c>
      <c r="AE384" s="1139"/>
      <c r="AF384" s="1139"/>
      <c r="AG384" s="1139"/>
      <c r="AH384" s="1139"/>
      <c r="AI384" s="1139"/>
      <c r="AJ384" s="1139"/>
      <c r="AK384" s="1139"/>
      <c r="AL384" s="1139"/>
      <c r="AM384" s="1139"/>
      <c r="AN384" s="1139"/>
      <c r="AO384" s="1139"/>
      <c r="AP384" s="1139"/>
      <c r="AQ384" s="1139"/>
      <c r="AR384" s="1139"/>
      <c r="AS384" s="1139"/>
      <c r="AT384" s="1139"/>
      <c r="AU384" s="1139"/>
      <c r="AV384" s="1139"/>
    </row>
    <row r="385" spans="1:48" ht="15" customHeight="1" x14ac:dyDescent="0.2">
      <c r="A385" s="1198" t="s">
        <v>970</v>
      </c>
      <c r="B385" s="1198" t="s">
        <v>221</v>
      </c>
      <c r="C385" s="1199" t="s">
        <v>49</v>
      </c>
      <c r="D385" s="1199" t="s">
        <v>141</v>
      </c>
      <c r="E385" s="1200" t="s">
        <v>936</v>
      </c>
      <c r="F385" s="1205">
        <v>1.4792099999999999</v>
      </c>
      <c r="G385" s="1205">
        <v>0.86576699999999995</v>
      </c>
      <c r="H385" s="1205">
        <v>0.77887600000000001</v>
      </c>
      <c r="I385" s="1399">
        <v>7.9758999999999997E-2</v>
      </c>
      <c r="J385" s="1205">
        <v>6.1543E-2</v>
      </c>
      <c r="K385" s="1400">
        <v>5.4736E-2</v>
      </c>
      <c r="L385" s="1205">
        <v>4.1081099999999999</v>
      </c>
      <c r="M385" s="1205">
        <v>2.3933200000000001</v>
      </c>
      <c r="N385" s="1205">
        <v>1.414301</v>
      </c>
      <c r="O385" s="1399">
        <v>1.7996000000000002E-2</v>
      </c>
      <c r="P385" s="1205">
        <v>1.1087E-2</v>
      </c>
      <c r="Q385" s="1400">
        <v>9.4859999999999996E-3</v>
      </c>
      <c r="R385" s="1176">
        <v>0.08</v>
      </c>
      <c r="S385" s="1177">
        <v>0.1</v>
      </c>
      <c r="T385" s="1177">
        <v>0.08</v>
      </c>
      <c r="U385" s="1176">
        <v>5.6500000000000002E-2</v>
      </c>
      <c r="V385" s="1177">
        <v>5.9499999999999997E-2</v>
      </c>
      <c r="W385" s="1391">
        <v>4.4499999999999998E-2</v>
      </c>
      <c r="X385" s="1178">
        <v>3.1510000000000002E-3</v>
      </c>
      <c r="Y385" s="1178">
        <v>1.8469999999999999E-3</v>
      </c>
      <c r="Z385" s="1178">
        <v>1.3780000000000001E-3</v>
      </c>
      <c r="AA385" s="1260">
        <v>1084.54117</v>
      </c>
      <c r="AB385" s="1261">
        <v>680.79996700000004</v>
      </c>
      <c r="AC385" s="1262">
        <v>576.50394800000004</v>
      </c>
      <c r="AE385" s="1139"/>
      <c r="AF385" s="1139"/>
      <c r="AG385" s="1139"/>
      <c r="AH385" s="1139"/>
      <c r="AI385" s="1139"/>
      <c r="AJ385" s="1139"/>
      <c r="AK385" s="1139"/>
      <c r="AL385" s="1139"/>
      <c r="AM385" s="1139"/>
      <c r="AN385" s="1139"/>
      <c r="AO385" s="1139"/>
      <c r="AP385" s="1139"/>
      <c r="AQ385" s="1139"/>
      <c r="AR385" s="1139"/>
      <c r="AS385" s="1139"/>
      <c r="AT385" s="1139"/>
      <c r="AU385" s="1139"/>
      <c r="AV385" s="1139"/>
    </row>
    <row r="386" spans="1:48" ht="15" customHeight="1" x14ac:dyDescent="0.2">
      <c r="A386" s="1198" t="s">
        <v>1003</v>
      </c>
      <c r="B386" s="1198" t="s">
        <v>221</v>
      </c>
      <c r="C386" s="1199" t="s">
        <v>49</v>
      </c>
      <c r="D386" s="1199" t="s">
        <v>147</v>
      </c>
      <c r="E386" s="1200" t="s">
        <v>936</v>
      </c>
      <c r="F386" s="1205">
        <v>2.0817100000000002</v>
      </c>
      <c r="G386" s="1205">
        <v>1.2273400000000001</v>
      </c>
      <c r="H386" s="1205">
        <v>1.07118</v>
      </c>
      <c r="I386" s="1399">
        <v>7.8765000000000002E-2</v>
      </c>
      <c r="J386" s="1205">
        <v>6.7891000000000007E-2</v>
      </c>
      <c r="K386" s="1400">
        <v>6.0158000000000003E-2</v>
      </c>
      <c r="L386" s="1205">
        <v>3.9963899999999999</v>
      </c>
      <c r="M386" s="1205">
        <v>2.72689</v>
      </c>
      <c r="N386" s="1205">
        <v>1.2890269999999999</v>
      </c>
      <c r="O386" s="1399">
        <v>2.6269000000000001E-2</v>
      </c>
      <c r="P386" s="1205">
        <v>1.5664999999999998E-2</v>
      </c>
      <c r="Q386" s="1400">
        <v>1.3198E-2</v>
      </c>
      <c r="R386" s="1176">
        <v>0.08</v>
      </c>
      <c r="S386" s="1177">
        <v>0.1</v>
      </c>
      <c r="T386" s="1177">
        <v>0.08</v>
      </c>
      <c r="U386" s="1176">
        <v>5.6500000000000002E-2</v>
      </c>
      <c r="V386" s="1177">
        <v>5.9499999999999997E-2</v>
      </c>
      <c r="W386" s="1391">
        <v>4.4499999999999998E-2</v>
      </c>
      <c r="X386" s="1178">
        <v>4.1799999999999997E-3</v>
      </c>
      <c r="Y386" s="1178">
        <v>2.4090000000000001E-3</v>
      </c>
      <c r="Z386" s="1178">
        <v>1.792E-3</v>
      </c>
      <c r="AA386" s="1260">
        <v>1725.2548200000001</v>
      </c>
      <c r="AB386" s="1261">
        <v>1040.1017340000001</v>
      </c>
      <c r="AC386" s="1262">
        <v>853.33307500000001</v>
      </c>
      <c r="AE386" s="1139"/>
      <c r="AF386" s="1139"/>
      <c r="AG386" s="1139"/>
      <c r="AH386" s="1139"/>
      <c r="AI386" s="1139"/>
      <c r="AJ386" s="1139"/>
      <c r="AK386" s="1139"/>
      <c r="AL386" s="1139"/>
      <c r="AM386" s="1139"/>
      <c r="AN386" s="1139"/>
      <c r="AO386" s="1139"/>
      <c r="AP386" s="1139"/>
      <c r="AQ386" s="1139"/>
      <c r="AR386" s="1139"/>
      <c r="AS386" s="1139"/>
      <c r="AT386" s="1139"/>
      <c r="AU386" s="1139"/>
      <c r="AV386" s="1139"/>
    </row>
    <row r="387" spans="1:48" ht="15" customHeight="1" x14ac:dyDescent="0.2">
      <c r="A387" s="1206" t="s">
        <v>1163</v>
      </c>
      <c r="B387" s="1206" t="s">
        <v>221</v>
      </c>
      <c r="C387" s="1207" t="s">
        <v>1710</v>
      </c>
      <c r="D387" s="1207" t="s">
        <v>121</v>
      </c>
      <c r="E387" s="1208" t="s">
        <v>177</v>
      </c>
      <c r="F387" s="1209">
        <v>0</v>
      </c>
      <c r="G387" s="1209">
        <v>0</v>
      </c>
      <c r="H387" s="1209">
        <v>0</v>
      </c>
      <c r="I387" s="1401">
        <v>0</v>
      </c>
      <c r="J387" s="1209">
        <v>0</v>
      </c>
      <c r="K387" s="1402">
        <v>0</v>
      </c>
      <c r="L387" s="1209">
        <v>0</v>
      </c>
      <c r="M387" s="1209">
        <v>0</v>
      </c>
      <c r="N387" s="1209">
        <v>0</v>
      </c>
      <c r="O387" s="1401">
        <v>0</v>
      </c>
      <c r="P387" s="1209">
        <v>0</v>
      </c>
      <c r="Q387" s="1402">
        <v>0</v>
      </c>
      <c r="R387" s="1210">
        <v>0</v>
      </c>
      <c r="S387" s="1211">
        <v>0</v>
      </c>
      <c r="T387" s="1211">
        <v>0</v>
      </c>
      <c r="U387" s="1210">
        <v>0</v>
      </c>
      <c r="V387" s="1211">
        <v>0</v>
      </c>
      <c r="W387" s="1392">
        <v>0</v>
      </c>
      <c r="X387" s="1212">
        <v>0</v>
      </c>
      <c r="Y387" s="1212">
        <v>0</v>
      </c>
      <c r="Z387" s="1212">
        <v>0</v>
      </c>
      <c r="AA387" s="1263">
        <v>0</v>
      </c>
      <c r="AB387" s="1264">
        <v>0</v>
      </c>
      <c r="AC387" s="1265">
        <v>0</v>
      </c>
      <c r="AE387" s="1139"/>
      <c r="AF387" s="1139"/>
      <c r="AG387" s="1139"/>
      <c r="AH387" s="1139"/>
      <c r="AI387" s="1139"/>
      <c r="AJ387" s="1139"/>
      <c r="AK387" s="1139"/>
      <c r="AL387" s="1139"/>
      <c r="AM387" s="1139"/>
      <c r="AN387" s="1139"/>
      <c r="AO387" s="1139"/>
      <c r="AP387" s="1139"/>
      <c r="AQ387" s="1139"/>
      <c r="AR387" s="1139"/>
      <c r="AS387" s="1139"/>
      <c r="AT387" s="1139"/>
      <c r="AU387" s="1139"/>
      <c r="AV387" s="1139"/>
    </row>
    <row r="388" spans="1:48" x14ac:dyDescent="0.2">
      <c r="F388" s="1148"/>
      <c r="G388" s="1148"/>
      <c r="H388" s="1148"/>
      <c r="I388" s="1148"/>
      <c r="J388" s="1148"/>
      <c r="K388" s="1148"/>
      <c r="L388" s="1148"/>
      <c r="M388" s="1148"/>
      <c r="N388" s="1148"/>
      <c r="O388" s="1148"/>
      <c r="P388" s="1148"/>
      <c r="Q388" s="1148"/>
      <c r="AA388" s="1255"/>
      <c r="AB388" s="1255"/>
      <c r="AC388" s="1255"/>
      <c r="AE388" s="1139"/>
      <c r="AF388" s="1139"/>
      <c r="AG388" s="1139"/>
      <c r="AH388" s="1139"/>
      <c r="AI388" s="1139"/>
      <c r="AJ388" s="1139"/>
      <c r="AK388" s="1139"/>
      <c r="AL388" s="1139"/>
      <c r="AM388" s="1139"/>
      <c r="AN388" s="1139"/>
      <c r="AO388" s="1139"/>
      <c r="AP388" s="1139"/>
      <c r="AQ388" s="1139"/>
      <c r="AR388" s="1139"/>
      <c r="AS388" s="1139"/>
      <c r="AT388" s="1139"/>
      <c r="AU388" s="1139"/>
      <c r="AV388" s="1139"/>
    </row>
    <row r="389" spans="1:48" x14ac:dyDescent="0.2">
      <c r="F389" s="1148"/>
      <c r="G389" s="1148"/>
      <c r="H389" s="1148"/>
      <c r="I389" s="1148"/>
      <c r="J389" s="1148"/>
      <c r="K389" s="1148"/>
      <c r="L389" s="1148"/>
      <c r="M389" s="1148"/>
      <c r="N389" s="1148"/>
      <c r="O389" s="1148"/>
      <c r="P389" s="1148"/>
      <c r="Q389" s="1148"/>
      <c r="AA389" s="1255"/>
      <c r="AB389" s="1255"/>
      <c r="AC389" s="1255"/>
      <c r="AE389" s="1139"/>
      <c r="AF389" s="1139"/>
      <c r="AG389" s="1139"/>
      <c r="AH389" s="1139"/>
      <c r="AI389" s="1139"/>
      <c r="AJ389" s="1139"/>
      <c r="AK389" s="1139"/>
      <c r="AL389" s="1139"/>
      <c r="AM389" s="1139"/>
      <c r="AN389" s="1139"/>
      <c r="AO389" s="1139"/>
      <c r="AP389" s="1139"/>
      <c r="AQ389" s="1139"/>
      <c r="AR389" s="1139"/>
      <c r="AS389" s="1139"/>
      <c r="AT389" s="1139"/>
      <c r="AU389" s="1139"/>
      <c r="AV389" s="1139"/>
    </row>
    <row r="390" spans="1:48" x14ac:dyDescent="0.2">
      <c r="A390" s="1142"/>
      <c r="B390" s="1142"/>
      <c r="C390" s="1142"/>
      <c r="D390" s="1142"/>
      <c r="E390" s="1142"/>
      <c r="F390" s="1142"/>
      <c r="G390" s="1142"/>
      <c r="H390" s="1142"/>
      <c r="I390" s="1142"/>
      <c r="J390" s="1142"/>
      <c r="K390" s="1142"/>
      <c r="L390" s="1142"/>
      <c r="M390" s="1142"/>
      <c r="N390" s="1142"/>
      <c r="O390" s="1142"/>
      <c r="P390" s="1142"/>
      <c r="Q390" s="1142"/>
      <c r="R390" s="1142"/>
      <c r="AA390" s="1139"/>
      <c r="AB390" s="1139"/>
      <c r="AC390" s="1139"/>
      <c r="AD390" s="1139"/>
      <c r="AE390" s="1139"/>
      <c r="AF390" s="1139"/>
      <c r="AG390" s="1139"/>
      <c r="AH390" s="1139"/>
      <c r="AI390" s="1139"/>
      <c r="AJ390" s="1139"/>
      <c r="AK390" s="1139"/>
      <c r="AL390" s="1139"/>
      <c r="AM390" s="1139"/>
      <c r="AN390" s="1139"/>
      <c r="AO390" s="1139"/>
      <c r="AP390" s="1139"/>
      <c r="AQ390" s="1139"/>
      <c r="AR390" s="1139"/>
      <c r="AS390" s="1139"/>
      <c r="AT390" s="1139"/>
      <c r="AU390" s="1139"/>
      <c r="AV390" s="1139"/>
    </row>
    <row r="391" spans="1:48" x14ac:dyDescent="0.2">
      <c r="F391" s="1148"/>
      <c r="G391" s="1148"/>
      <c r="H391" s="1148"/>
      <c r="I391" s="1148"/>
      <c r="J391" s="1148"/>
      <c r="K391" s="1148"/>
      <c r="L391" s="1148"/>
      <c r="M391" s="1148"/>
      <c r="N391" s="1148"/>
      <c r="O391" s="1148"/>
      <c r="P391" s="1148"/>
      <c r="Q391" s="1148"/>
    </row>
    <row r="392" spans="1:48" x14ac:dyDescent="0.2">
      <c r="F392" s="1148"/>
      <c r="G392" s="1148"/>
      <c r="H392" s="1148"/>
      <c r="I392" s="1148"/>
      <c r="J392" s="1148"/>
      <c r="K392" s="1148"/>
      <c r="L392" s="1148"/>
      <c r="M392" s="1148"/>
      <c r="N392" s="1148"/>
      <c r="O392" s="1148"/>
      <c r="P392" s="1148"/>
      <c r="Q392" s="1148"/>
    </row>
    <row r="393" spans="1:48" x14ac:dyDescent="0.2">
      <c r="F393" s="1148"/>
      <c r="G393" s="1148"/>
      <c r="H393" s="1148"/>
      <c r="I393" s="1148"/>
      <c r="J393" s="1148"/>
      <c r="K393" s="1148"/>
      <c r="L393" s="1148"/>
      <c r="M393" s="1148"/>
      <c r="N393" s="1148"/>
      <c r="O393" s="1148"/>
      <c r="P393" s="1148"/>
      <c r="Q393" s="1148"/>
    </row>
    <row r="394" spans="1:48" x14ac:dyDescent="0.2">
      <c r="F394" s="1148"/>
      <c r="G394" s="1148"/>
      <c r="H394" s="1148"/>
      <c r="I394" s="1148"/>
      <c r="J394" s="1148"/>
      <c r="K394" s="1148"/>
      <c r="L394" s="1148"/>
      <c r="M394" s="1148"/>
      <c r="N394" s="1148"/>
      <c r="O394" s="1148"/>
      <c r="P394" s="1148"/>
      <c r="Q394" s="1148"/>
    </row>
    <row r="395" spans="1:48" x14ac:dyDescent="0.2">
      <c r="F395" s="1148"/>
      <c r="G395" s="1148"/>
      <c r="H395" s="1148"/>
      <c r="I395" s="1148"/>
      <c r="J395" s="1148"/>
      <c r="K395" s="1148"/>
      <c r="L395" s="1148"/>
      <c r="M395" s="1148"/>
      <c r="N395" s="1148"/>
      <c r="O395" s="1148"/>
      <c r="P395" s="1148"/>
      <c r="Q395" s="1148"/>
    </row>
    <row r="396" spans="1:48" x14ac:dyDescent="0.2">
      <c r="F396" s="1148"/>
      <c r="G396" s="1148"/>
      <c r="H396" s="1148"/>
      <c r="I396" s="1148"/>
      <c r="J396" s="1148"/>
      <c r="K396" s="1148"/>
      <c r="L396" s="1148"/>
      <c r="M396" s="1148"/>
      <c r="N396" s="1148"/>
      <c r="O396" s="1148"/>
      <c r="P396" s="1148"/>
      <c r="Q396" s="1148"/>
    </row>
    <row r="397" spans="1:48" x14ac:dyDescent="0.2">
      <c r="F397" s="1148"/>
      <c r="G397" s="1148"/>
      <c r="H397" s="1148"/>
      <c r="I397" s="1148"/>
      <c r="J397" s="1148"/>
      <c r="K397" s="1148"/>
      <c r="L397" s="1148"/>
      <c r="M397" s="1148"/>
      <c r="N397" s="1148"/>
      <c r="O397" s="1148"/>
      <c r="P397" s="1148"/>
      <c r="Q397" s="1148"/>
    </row>
    <row r="398" spans="1:48" x14ac:dyDescent="0.2">
      <c r="F398" s="1148"/>
      <c r="G398" s="1148"/>
      <c r="H398" s="1148"/>
      <c r="I398" s="1148"/>
      <c r="J398" s="1148"/>
      <c r="K398" s="1148"/>
      <c r="L398" s="1148"/>
      <c r="M398" s="1148"/>
      <c r="N398" s="1148"/>
      <c r="O398" s="1148"/>
      <c r="P398" s="1148"/>
      <c r="Q398" s="1148"/>
    </row>
    <row r="399" spans="1:48" x14ac:dyDescent="0.2">
      <c r="F399" s="1148"/>
      <c r="G399" s="1148"/>
      <c r="H399" s="1148"/>
      <c r="I399" s="1148"/>
      <c r="J399" s="1148"/>
      <c r="K399" s="1148"/>
      <c r="L399" s="1148"/>
      <c r="M399" s="1148"/>
      <c r="N399" s="1148"/>
      <c r="O399" s="1148"/>
      <c r="P399" s="1148"/>
      <c r="Q399" s="1148"/>
    </row>
    <row r="400" spans="1:48" x14ac:dyDescent="0.2">
      <c r="F400" s="1148"/>
      <c r="G400" s="1148"/>
      <c r="H400" s="1148"/>
      <c r="I400" s="1148"/>
      <c r="J400" s="1148"/>
      <c r="K400" s="1148"/>
      <c r="L400" s="1148"/>
      <c r="M400" s="1148"/>
      <c r="N400" s="1148"/>
      <c r="O400" s="1148"/>
      <c r="P400" s="1148"/>
      <c r="Q400" s="1148"/>
    </row>
    <row r="401" spans="6:17" x14ac:dyDescent="0.2">
      <c r="F401" s="1148"/>
      <c r="G401" s="1148"/>
      <c r="H401" s="1148"/>
      <c r="I401" s="1148"/>
      <c r="J401" s="1148"/>
      <c r="K401" s="1148"/>
      <c r="L401" s="1148"/>
      <c r="M401" s="1148"/>
      <c r="N401" s="1148"/>
      <c r="O401" s="1148"/>
      <c r="P401" s="1148"/>
      <c r="Q401" s="1148"/>
    </row>
    <row r="402" spans="6:17" x14ac:dyDescent="0.2">
      <c r="F402" s="1148"/>
      <c r="G402" s="1148"/>
      <c r="H402" s="1148"/>
      <c r="I402" s="1148"/>
      <c r="J402" s="1148"/>
      <c r="K402" s="1148"/>
      <c r="L402" s="1148"/>
      <c r="M402" s="1148"/>
      <c r="N402" s="1148"/>
      <c r="O402" s="1148"/>
      <c r="P402" s="1148"/>
      <c r="Q402" s="1148"/>
    </row>
    <row r="403" spans="6:17" x14ac:dyDescent="0.2">
      <c r="F403" s="1148"/>
      <c r="G403" s="1148"/>
      <c r="H403" s="1148"/>
      <c r="I403" s="1148"/>
      <c r="J403" s="1148"/>
      <c r="K403" s="1148"/>
      <c r="L403" s="1148"/>
      <c r="M403" s="1148"/>
      <c r="N403" s="1148"/>
      <c r="O403" s="1148"/>
      <c r="P403" s="1148"/>
      <c r="Q403" s="1148"/>
    </row>
    <row r="404" spans="6:17" x14ac:dyDescent="0.2">
      <c r="F404" s="1148"/>
      <c r="G404" s="1148"/>
      <c r="H404" s="1148"/>
      <c r="I404" s="1148"/>
      <c r="J404" s="1148"/>
      <c r="K404" s="1148"/>
      <c r="L404" s="1148"/>
      <c r="M404" s="1148"/>
      <c r="N404" s="1148"/>
      <c r="O404" s="1148"/>
      <c r="P404" s="1148"/>
      <c r="Q404" s="1148"/>
    </row>
    <row r="405" spans="6:17" x14ac:dyDescent="0.2">
      <c r="F405" s="1148"/>
      <c r="G405" s="1148"/>
      <c r="H405" s="1148"/>
      <c r="I405" s="1148"/>
      <c r="J405" s="1148"/>
      <c r="K405" s="1148"/>
      <c r="L405" s="1148"/>
      <c r="M405" s="1148"/>
      <c r="N405" s="1148"/>
      <c r="O405" s="1148"/>
      <c r="P405" s="1148"/>
      <c r="Q405" s="1148"/>
    </row>
    <row r="406" spans="6:17" x14ac:dyDescent="0.2">
      <c r="F406" s="1148"/>
      <c r="G406" s="1148"/>
      <c r="H406" s="1148"/>
      <c r="I406" s="1148"/>
      <c r="J406" s="1148"/>
      <c r="K406" s="1148"/>
      <c r="L406" s="1148"/>
      <c r="M406" s="1148"/>
      <c r="N406" s="1148"/>
      <c r="O406" s="1148"/>
      <c r="P406" s="1148"/>
      <c r="Q406" s="1148"/>
    </row>
    <row r="407" spans="6:17" x14ac:dyDescent="0.2">
      <c r="F407" s="1148"/>
      <c r="G407" s="1148"/>
      <c r="H407" s="1148"/>
      <c r="I407" s="1148"/>
      <c r="J407" s="1148"/>
      <c r="K407" s="1148"/>
      <c r="L407" s="1148"/>
      <c r="M407" s="1148"/>
      <c r="N407" s="1148"/>
      <c r="O407" s="1148"/>
      <c r="P407" s="1148"/>
      <c r="Q407" s="1148"/>
    </row>
    <row r="408" spans="6:17" x14ac:dyDescent="0.2">
      <c r="F408" s="1148"/>
      <c r="G408" s="1148"/>
      <c r="H408" s="1148"/>
      <c r="I408" s="1148"/>
      <c r="J408" s="1148"/>
      <c r="K408" s="1148"/>
      <c r="L408" s="1148"/>
      <c r="M408" s="1148"/>
      <c r="N408" s="1148"/>
      <c r="O408" s="1148"/>
      <c r="P408" s="1148"/>
      <c r="Q408" s="1148"/>
    </row>
    <row r="409" spans="6:17" x14ac:dyDescent="0.2">
      <c r="F409" s="1148"/>
      <c r="G409" s="1148"/>
      <c r="H409" s="1148"/>
      <c r="I409" s="1148"/>
      <c r="J409" s="1148"/>
      <c r="K409" s="1148"/>
      <c r="L409" s="1148"/>
      <c r="M409" s="1148"/>
      <c r="N409" s="1148"/>
      <c r="O409" s="1148"/>
      <c r="P409" s="1148"/>
      <c r="Q409" s="1148"/>
    </row>
    <row r="410" spans="6:17" x14ac:dyDescent="0.2">
      <c r="F410" s="1148"/>
      <c r="G410" s="1148"/>
      <c r="H410" s="1148"/>
      <c r="I410" s="1148"/>
      <c r="J410" s="1148"/>
      <c r="K410" s="1148"/>
      <c r="L410" s="1148"/>
      <c r="M410" s="1148"/>
      <c r="N410" s="1148"/>
      <c r="O410" s="1148"/>
      <c r="P410" s="1148"/>
      <c r="Q410" s="1148"/>
    </row>
    <row r="411" spans="6:17" x14ac:dyDescent="0.2">
      <c r="F411" s="1148"/>
      <c r="G411" s="1148"/>
      <c r="H411" s="1148"/>
      <c r="I411" s="1148"/>
      <c r="J411" s="1148"/>
      <c r="K411" s="1148"/>
      <c r="L411" s="1148"/>
      <c r="M411" s="1148"/>
      <c r="N411" s="1148"/>
      <c r="O411" s="1148"/>
      <c r="P411" s="1148"/>
      <c r="Q411" s="1148"/>
    </row>
    <row r="412" spans="6:17" x14ac:dyDescent="0.2">
      <c r="F412" s="1148"/>
      <c r="G412" s="1148"/>
      <c r="H412" s="1148"/>
      <c r="I412" s="1148"/>
      <c r="J412" s="1148"/>
      <c r="K412" s="1148"/>
      <c r="L412" s="1148"/>
      <c r="M412" s="1148"/>
      <c r="N412" s="1148"/>
      <c r="O412" s="1148"/>
      <c r="P412" s="1148"/>
      <c r="Q412" s="1148"/>
    </row>
    <row r="413" spans="6:17" x14ac:dyDescent="0.2">
      <c r="F413" s="1148"/>
      <c r="G413" s="1148"/>
      <c r="H413" s="1148"/>
      <c r="I413" s="1148"/>
      <c r="J413" s="1148"/>
      <c r="K413" s="1148"/>
      <c r="L413" s="1148"/>
      <c r="M413" s="1148"/>
      <c r="N413" s="1148"/>
      <c r="O413" s="1148"/>
      <c r="P413" s="1148"/>
      <c r="Q413" s="1148"/>
    </row>
    <row r="414" spans="6:17" x14ac:dyDescent="0.2">
      <c r="F414" s="1148"/>
      <c r="G414" s="1148"/>
      <c r="H414" s="1148"/>
      <c r="I414" s="1148"/>
      <c r="J414" s="1148"/>
      <c r="K414" s="1148"/>
      <c r="L414" s="1148"/>
      <c r="M414" s="1148"/>
      <c r="N414" s="1148"/>
      <c r="O414" s="1148"/>
      <c r="P414" s="1148"/>
      <c r="Q414" s="1148"/>
    </row>
    <row r="415" spans="6:17" x14ac:dyDescent="0.2">
      <c r="F415" s="1148"/>
      <c r="G415" s="1148"/>
      <c r="H415" s="1148"/>
      <c r="I415" s="1148"/>
      <c r="J415" s="1148"/>
      <c r="K415" s="1148"/>
      <c r="L415" s="1148"/>
      <c r="M415" s="1148"/>
      <c r="N415" s="1148"/>
      <c r="O415" s="1148"/>
      <c r="P415" s="1148"/>
      <c r="Q415" s="1148"/>
    </row>
    <row r="416" spans="6:17" x14ac:dyDescent="0.2">
      <c r="F416" s="1148"/>
      <c r="G416" s="1148"/>
      <c r="H416" s="1148"/>
      <c r="I416" s="1148"/>
      <c r="J416" s="1148"/>
      <c r="K416" s="1148"/>
      <c r="L416" s="1148"/>
      <c r="M416" s="1148"/>
      <c r="N416" s="1148"/>
      <c r="O416" s="1148"/>
      <c r="P416" s="1148"/>
      <c r="Q416" s="1148"/>
    </row>
    <row r="417" spans="6:17" x14ac:dyDescent="0.2">
      <c r="F417" s="1148"/>
      <c r="G417" s="1148"/>
      <c r="H417" s="1148"/>
      <c r="I417" s="1148"/>
      <c r="J417" s="1148"/>
      <c r="K417" s="1148"/>
      <c r="L417" s="1148"/>
      <c r="M417" s="1148"/>
      <c r="N417" s="1148"/>
      <c r="O417" s="1148"/>
      <c r="P417" s="1148"/>
      <c r="Q417" s="1148"/>
    </row>
    <row r="418" spans="6:17" x14ac:dyDescent="0.2">
      <c r="F418" s="1148"/>
      <c r="G418" s="1148"/>
      <c r="H418" s="1148"/>
      <c r="I418" s="1148"/>
      <c r="J418" s="1148"/>
      <c r="K418" s="1148"/>
      <c r="L418" s="1148"/>
      <c r="M418" s="1148"/>
      <c r="N418" s="1148"/>
      <c r="O418" s="1148"/>
      <c r="P418" s="1148"/>
      <c r="Q418" s="1148"/>
    </row>
    <row r="419" spans="6:17" x14ac:dyDescent="0.2">
      <c r="F419" s="1148"/>
      <c r="G419" s="1148"/>
      <c r="H419" s="1148"/>
      <c r="I419" s="1148"/>
      <c r="J419" s="1148"/>
      <c r="K419" s="1148"/>
      <c r="L419" s="1148"/>
      <c r="M419" s="1148"/>
      <c r="N419" s="1148"/>
      <c r="O419" s="1148"/>
      <c r="P419" s="1148"/>
      <c r="Q419" s="1148"/>
    </row>
    <row r="420" spans="6:17" x14ac:dyDescent="0.2">
      <c r="F420" s="1148"/>
      <c r="G420" s="1148"/>
      <c r="H420" s="1148"/>
      <c r="I420" s="1148"/>
      <c r="J420" s="1148"/>
      <c r="K420" s="1148"/>
      <c r="L420" s="1148"/>
      <c r="M420" s="1148"/>
      <c r="N420" s="1148"/>
      <c r="O420" s="1148"/>
      <c r="P420" s="1148"/>
      <c r="Q420" s="1148"/>
    </row>
    <row r="421" spans="6:17" x14ac:dyDescent="0.2">
      <c r="F421" s="1148"/>
      <c r="G421" s="1148"/>
      <c r="H421" s="1148"/>
      <c r="I421" s="1148"/>
      <c r="J421" s="1148"/>
      <c r="K421" s="1148"/>
      <c r="L421" s="1148"/>
      <c r="M421" s="1148"/>
      <c r="N421" s="1148"/>
      <c r="O421" s="1148"/>
      <c r="P421" s="1148"/>
      <c r="Q421" s="1148"/>
    </row>
    <row r="422" spans="6:17" x14ac:dyDescent="0.2">
      <c r="F422" s="1148"/>
      <c r="G422" s="1148"/>
      <c r="H422" s="1148"/>
      <c r="I422" s="1148"/>
      <c r="J422" s="1148"/>
      <c r="K422" s="1148"/>
      <c r="L422" s="1148"/>
      <c r="M422" s="1148"/>
      <c r="N422" s="1148"/>
      <c r="O422" s="1148"/>
      <c r="P422" s="1148"/>
      <c r="Q422" s="1148"/>
    </row>
    <row r="423" spans="6:17" x14ac:dyDescent="0.2">
      <c r="F423" s="1148"/>
      <c r="G423" s="1148"/>
      <c r="H423" s="1148"/>
      <c r="I423" s="1148"/>
      <c r="J423" s="1148"/>
      <c r="K423" s="1148"/>
      <c r="L423" s="1148"/>
      <c r="M423" s="1148"/>
      <c r="N423" s="1148"/>
      <c r="O423" s="1148"/>
      <c r="P423" s="1148"/>
      <c r="Q423" s="1148"/>
    </row>
    <row r="424" spans="6:17" x14ac:dyDescent="0.2">
      <c r="F424" s="1148"/>
      <c r="G424" s="1148"/>
      <c r="H424" s="1148"/>
      <c r="I424" s="1148"/>
      <c r="J424" s="1148"/>
      <c r="K424" s="1148"/>
      <c r="L424" s="1148"/>
      <c r="M424" s="1148"/>
      <c r="N424" s="1148"/>
      <c r="O424" s="1148"/>
      <c r="P424" s="1148"/>
      <c r="Q424" s="1148"/>
    </row>
    <row r="425" spans="6:17" x14ac:dyDescent="0.2">
      <c r="F425" s="1148"/>
      <c r="G425" s="1148"/>
      <c r="H425" s="1148"/>
      <c r="I425" s="1148"/>
      <c r="J425" s="1148"/>
      <c r="K425" s="1148"/>
      <c r="L425" s="1148"/>
      <c r="M425" s="1148"/>
      <c r="N425" s="1148"/>
      <c r="O425" s="1148"/>
      <c r="P425" s="1148"/>
      <c r="Q425" s="1148"/>
    </row>
    <row r="426" spans="6:17" x14ac:dyDescent="0.2">
      <c r="F426" s="1148"/>
      <c r="G426" s="1148"/>
      <c r="H426" s="1148"/>
      <c r="I426" s="1148"/>
      <c r="J426" s="1148"/>
      <c r="K426" s="1148"/>
      <c r="L426" s="1148"/>
      <c r="M426" s="1148"/>
      <c r="N426" s="1148"/>
      <c r="O426" s="1148"/>
      <c r="P426" s="1148"/>
      <c r="Q426" s="1148"/>
    </row>
    <row r="427" spans="6:17" x14ac:dyDescent="0.2">
      <c r="F427" s="1148"/>
      <c r="G427" s="1148"/>
      <c r="H427" s="1148"/>
      <c r="I427" s="1148"/>
      <c r="J427" s="1148"/>
      <c r="K427" s="1148"/>
      <c r="L427" s="1148"/>
      <c r="M427" s="1148"/>
      <c r="N427" s="1148"/>
      <c r="O427" s="1148"/>
      <c r="P427" s="1148"/>
      <c r="Q427" s="1148"/>
    </row>
    <row r="428" spans="6:17" x14ac:dyDescent="0.2">
      <c r="F428" s="1148"/>
      <c r="G428" s="1148"/>
      <c r="H428" s="1148"/>
      <c r="I428" s="1148"/>
      <c r="J428" s="1148"/>
      <c r="K428" s="1148"/>
      <c r="L428" s="1148"/>
      <c r="M428" s="1148"/>
      <c r="N428" s="1148"/>
      <c r="O428" s="1148"/>
      <c r="P428" s="1148"/>
      <c r="Q428" s="1148"/>
    </row>
    <row r="429" spans="6:17" x14ac:dyDescent="0.2">
      <c r="F429" s="1148"/>
      <c r="G429" s="1148"/>
      <c r="H429" s="1148"/>
      <c r="I429" s="1148"/>
      <c r="J429" s="1148"/>
      <c r="K429" s="1148"/>
      <c r="L429" s="1148"/>
      <c r="M429" s="1148"/>
      <c r="N429" s="1148"/>
      <c r="O429" s="1148"/>
      <c r="P429" s="1148"/>
      <c r="Q429" s="1148"/>
    </row>
    <row r="430" spans="6:17" x14ac:dyDescent="0.2">
      <c r="F430" s="1148"/>
      <c r="G430" s="1148"/>
      <c r="H430" s="1148"/>
      <c r="I430" s="1148"/>
      <c r="J430" s="1148"/>
      <c r="K430" s="1148"/>
      <c r="L430" s="1148"/>
      <c r="M430" s="1148"/>
      <c r="N430" s="1148"/>
      <c r="O430" s="1148"/>
      <c r="P430" s="1148"/>
      <c r="Q430" s="1148"/>
    </row>
    <row r="431" spans="6:17" x14ac:dyDescent="0.2">
      <c r="F431" s="1148"/>
      <c r="G431" s="1148"/>
      <c r="H431" s="1148"/>
      <c r="I431" s="1148"/>
      <c r="J431" s="1148"/>
      <c r="K431" s="1148"/>
      <c r="L431" s="1148"/>
      <c r="M431" s="1148"/>
      <c r="N431" s="1148"/>
      <c r="O431" s="1148"/>
      <c r="P431" s="1148"/>
      <c r="Q431" s="1148"/>
    </row>
    <row r="432" spans="6:17" x14ac:dyDescent="0.2">
      <c r="F432" s="1148"/>
      <c r="G432" s="1148"/>
      <c r="H432" s="1148"/>
      <c r="I432" s="1148"/>
      <c r="J432" s="1148"/>
      <c r="K432" s="1148"/>
      <c r="L432" s="1148"/>
      <c r="M432" s="1148"/>
      <c r="N432" s="1148"/>
      <c r="O432" s="1148"/>
      <c r="P432" s="1148"/>
      <c r="Q432" s="1148"/>
    </row>
    <row r="433" spans="6:17" x14ac:dyDescent="0.2">
      <c r="F433" s="1148"/>
      <c r="G433" s="1148"/>
      <c r="H433" s="1148"/>
      <c r="I433" s="1148"/>
      <c r="J433" s="1148"/>
      <c r="K433" s="1148"/>
      <c r="L433" s="1148"/>
      <c r="M433" s="1148"/>
      <c r="N433" s="1148"/>
      <c r="O433" s="1148"/>
      <c r="P433" s="1148"/>
      <c r="Q433" s="1148"/>
    </row>
    <row r="434" spans="6:17" x14ac:dyDescent="0.2">
      <c r="F434" s="1148"/>
      <c r="G434" s="1148"/>
      <c r="H434" s="1148"/>
      <c r="I434" s="1148"/>
      <c r="J434" s="1148"/>
      <c r="K434" s="1148"/>
      <c r="L434" s="1148"/>
      <c r="M434" s="1148"/>
      <c r="N434" s="1148"/>
      <c r="O434" s="1148"/>
      <c r="P434" s="1148"/>
      <c r="Q434" s="1148"/>
    </row>
  </sheetData>
  <mergeCells count="17">
    <mergeCell ref="AA3:AC3"/>
    <mergeCell ref="AA4:AC4"/>
    <mergeCell ref="R3:T3"/>
    <mergeCell ref="R4:T4"/>
    <mergeCell ref="U3:W3"/>
    <mergeCell ref="U4:W4"/>
    <mergeCell ref="X3:Z3"/>
    <mergeCell ref="X4:Z4"/>
    <mergeCell ref="F4:H4"/>
    <mergeCell ref="I4:K4"/>
    <mergeCell ref="L4:N4"/>
    <mergeCell ref="O4:Q4"/>
    <mergeCell ref="A1:B1"/>
    <mergeCell ref="F3:H3"/>
    <mergeCell ref="I3:K3"/>
    <mergeCell ref="L3:N3"/>
    <mergeCell ref="O3:Q3"/>
  </mergeCells>
  <hyperlinks>
    <hyperlink ref="A1" location="Contents!A1" display="To table of contents" xr:uid="{00000000-0004-0000-1400-000000000000}"/>
  </hyperlinks>
  <pageMargins left="0.45" right="0.22" top="0.39" bottom="0.21" header="0.3" footer="0.17"/>
  <pageSetup paperSize="9" scale="70" fitToHeight="2" orientation="landscape" r:id="rId1"/>
  <headerFooter alignWithMargins="0"/>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9A681-2339-43AA-9E1A-19FB3BE24B0D}">
  <sheetPr>
    <tabColor theme="4" tint="0.79998168889431442"/>
  </sheetPr>
  <dimension ref="A1:V404"/>
  <sheetViews>
    <sheetView zoomScale="85" zoomScaleNormal="85" workbookViewId="0">
      <selection sqref="A1:D1"/>
    </sheetView>
  </sheetViews>
  <sheetFormatPr defaultRowHeight="12.75" x14ac:dyDescent="0.2"/>
  <cols>
    <col min="1" max="1" width="17.7109375" style="5" customWidth="1"/>
    <col min="2" max="2" width="17.42578125" style="5" customWidth="1"/>
    <col min="3" max="3" width="17.28515625" style="5" customWidth="1"/>
    <col min="4" max="4" width="9.140625" style="5"/>
    <col min="5" max="8" width="9.140625" style="5" customWidth="1"/>
    <col min="9" max="16384" width="9.140625" style="5"/>
  </cols>
  <sheetData>
    <row r="1" spans="1:18" ht="26.25" customHeight="1" x14ac:dyDescent="0.2">
      <c r="A1" s="1417" t="s">
        <v>2</v>
      </c>
      <c r="B1" s="1417"/>
      <c r="C1" s="1417"/>
      <c r="D1" s="1417"/>
    </row>
    <row r="2" spans="1:18" ht="20.25" x14ac:dyDescent="0.3">
      <c r="A2" s="532" t="s">
        <v>1912</v>
      </c>
    </row>
    <row r="3" spans="1:18" ht="15" customHeight="1" x14ac:dyDescent="0.2">
      <c r="A3" s="1322" t="s">
        <v>1782</v>
      </c>
      <c r="B3" s="1323"/>
      <c r="C3" s="1323"/>
      <c r="D3" s="1323"/>
      <c r="E3" s="1323"/>
      <c r="F3" s="1323"/>
      <c r="G3" s="1323"/>
      <c r="H3" s="1323"/>
      <c r="I3" s="1323"/>
      <c r="J3" s="1323"/>
      <c r="K3" s="1323"/>
      <c r="L3" s="1323"/>
      <c r="M3" s="1323"/>
      <c r="N3" s="1323"/>
    </row>
    <row r="4" spans="1:18" x14ac:dyDescent="0.2">
      <c r="A4" s="1324"/>
      <c r="B4" s="1325"/>
      <c r="C4" s="1325"/>
      <c r="D4" s="1326"/>
      <c r="E4" s="1325" t="s">
        <v>1783</v>
      </c>
      <c r="F4" s="1325"/>
      <c r="G4" s="1325"/>
      <c r="H4" s="1326"/>
      <c r="I4" s="1323"/>
      <c r="J4" s="1323"/>
      <c r="K4" s="1323"/>
      <c r="L4" s="1323"/>
      <c r="M4" s="1323"/>
      <c r="N4" s="1323"/>
      <c r="O4" s="1323"/>
    </row>
    <row r="5" spans="1:18" x14ac:dyDescent="0.2">
      <c r="A5" s="1327" t="s">
        <v>1784</v>
      </c>
      <c r="B5" s="1328"/>
      <c r="C5" s="1328"/>
      <c r="D5" s="1156"/>
      <c r="E5" s="515">
        <v>2012</v>
      </c>
      <c r="F5" s="515">
        <v>2015</v>
      </c>
      <c r="G5" s="515">
        <v>2018</v>
      </c>
      <c r="H5" s="515">
        <v>2019</v>
      </c>
      <c r="I5" s="1323"/>
      <c r="J5" s="1323"/>
      <c r="K5" s="1323"/>
      <c r="L5" s="1323"/>
      <c r="M5" s="1323"/>
      <c r="N5" s="1323"/>
      <c r="O5" s="1323"/>
    </row>
    <row r="6" spans="1:18" x14ac:dyDescent="0.2">
      <c r="A6" s="1329" t="s">
        <v>223</v>
      </c>
      <c r="B6" s="1330"/>
      <c r="C6" s="1330"/>
      <c r="D6" s="1331"/>
      <c r="E6" s="1332">
        <v>643.79999999999995</v>
      </c>
      <c r="F6" s="1332">
        <v>622.5</v>
      </c>
      <c r="G6" s="1332">
        <v>667.2</v>
      </c>
      <c r="H6" s="1332">
        <v>641.1</v>
      </c>
      <c r="I6" s="1323"/>
      <c r="J6" s="1323"/>
      <c r="K6" s="1323"/>
      <c r="L6" s="1323"/>
      <c r="M6" s="1323"/>
      <c r="N6" s="1323"/>
      <c r="O6" s="1323"/>
      <c r="P6" s="1333"/>
    </row>
    <row r="7" spans="1:18" x14ac:dyDescent="0.2">
      <c r="A7" s="1334" t="s">
        <v>220</v>
      </c>
      <c r="B7" s="1335"/>
      <c r="C7" s="1335"/>
      <c r="D7" s="1336"/>
      <c r="E7" s="1337">
        <v>16824</v>
      </c>
      <c r="F7" s="1337">
        <v>16704.8</v>
      </c>
      <c r="G7" s="1337">
        <v>18365.2</v>
      </c>
      <c r="H7" s="1337">
        <v>18833.2</v>
      </c>
      <c r="I7" s="1323"/>
      <c r="J7" s="1323"/>
      <c r="K7" s="1323"/>
      <c r="L7" s="1323"/>
      <c r="M7" s="1323"/>
      <c r="N7" s="1323"/>
      <c r="O7" s="1323"/>
      <c r="P7" s="1333"/>
    </row>
    <row r="8" spans="1:18" x14ac:dyDescent="0.2">
      <c r="A8" s="1338" t="s">
        <v>214</v>
      </c>
      <c r="B8" s="1339"/>
      <c r="C8" s="1339"/>
      <c r="D8" s="1340"/>
      <c r="E8" s="1341">
        <v>103122.2</v>
      </c>
      <c r="F8" s="1341">
        <v>105088.9</v>
      </c>
      <c r="G8" s="1341">
        <v>110355.8</v>
      </c>
      <c r="H8" s="1341">
        <v>110227.1</v>
      </c>
      <c r="I8" s="1323"/>
      <c r="J8" s="1323"/>
      <c r="K8" s="1323"/>
      <c r="L8" s="1323"/>
      <c r="M8" s="1323"/>
      <c r="N8" s="1323"/>
      <c r="O8" s="1323"/>
      <c r="P8" s="1333"/>
    </row>
    <row r="9" spans="1:18" x14ac:dyDescent="0.2">
      <c r="A9" s="1342" t="s">
        <v>221</v>
      </c>
      <c r="B9" s="1343"/>
      <c r="C9" s="1343"/>
      <c r="D9" s="1344"/>
      <c r="E9" s="1345">
        <v>2766.7</v>
      </c>
      <c r="F9" s="1345">
        <v>2529.1999999999998</v>
      </c>
      <c r="G9" s="1345">
        <v>2189</v>
      </c>
      <c r="H9" s="1345">
        <v>2110</v>
      </c>
      <c r="I9" s="1323"/>
      <c r="J9" s="1323"/>
      <c r="K9" s="1323"/>
      <c r="L9" s="1323"/>
      <c r="M9" s="1323"/>
      <c r="N9" s="1323"/>
      <c r="O9" s="1323"/>
      <c r="P9" s="1333"/>
    </row>
    <row r="10" spans="1:18" x14ac:dyDescent="0.2">
      <c r="A10" s="1346" t="s">
        <v>222</v>
      </c>
      <c r="B10" s="1347"/>
      <c r="C10" s="1347"/>
      <c r="D10" s="1348"/>
      <c r="E10" s="1349">
        <v>4539.5</v>
      </c>
      <c r="F10" s="1349">
        <v>4670.3</v>
      </c>
      <c r="G10" s="1349">
        <v>5159.8</v>
      </c>
      <c r="H10" s="1349">
        <v>5201.3999999999996</v>
      </c>
      <c r="I10" s="1323"/>
      <c r="J10" s="1323"/>
      <c r="K10" s="1323"/>
      <c r="L10" s="1323"/>
      <c r="M10" s="1323"/>
      <c r="N10" s="1323"/>
      <c r="O10" s="1323"/>
      <c r="P10" s="1333"/>
    </row>
    <row r="11" spans="1:18" ht="15" x14ac:dyDescent="0.25">
      <c r="A11" s="1350" t="s">
        <v>1785</v>
      </c>
      <c r="B11" s="1351"/>
      <c r="C11" s="1351"/>
      <c r="D11" s="1352"/>
      <c r="E11" s="1353"/>
      <c r="F11" s="1353"/>
      <c r="G11" s="1353">
        <v>422.6</v>
      </c>
      <c r="H11" s="1353">
        <v>446</v>
      </c>
      <c r="I11" s="1323"/>
      <c r="J11" s="1323"/>
      <c r="K11" s="1323"/>
      <c r="L11" s="1323"/>
      <c r="M11" s="1323"/>
      <c r="N11" s="1323"/>
      <c r="O11" s="1323"/>
      <c r="P11" s="1333"/>
      <c r="Q11" s="1333"/>
      <c r="R11" s="1333"/>
    </row>
    <row r="12" spans="1:18" x14ac:dyDescent="0.2">
      <c r="A12" s="1354"/>
      <c r="B12" s="1354"/>
      <c r="C12" s="1354"/>
      <c r="D12" s="1354"/>
      <c r="E12" s="1354"/>
      <c r="F12" s="1354"/>
      <c r="G12" s="1323"/>
      <c r="H12" s="1323"/>
      <c r="I12" s="1323"/>
      <c r="J12" s="1323"/>
      <c r="K12" s="1323"/>
      <c r="L12" s="1323"/>
      <c r="M12" s="1323"/>
      <c r="N12" s="1323"/>
      <c r="O12" s="1323"/>
      <c r="P12" s="1333"/>
      <c r="Q12" s="1333"/>
      <c r="R12" s="1333"/>
    </row>
    <row r="13" spans="1:18" x14ac:dyDescent="0.2">
      <c r="A13" s="1323"/>
      <c r="B13" s="1323"/>
      <c r="C13" s="1323"/>
      <c r="D13" s="1323"/>
      <c r="E13" s="1323"/>
      <c r="F13" s="1323"/>
      <c r="G13" s="1323"/>
      <c r="H13" s="1323"/>
      <c r="I13" s="1323"/>
      <c r="J13" s="1323"/>
      <c r="K13" s="1323"/>
      <c r="L13" s="1323"/>
      <c r="M13" s="1323"/>
      <c r="N13" s="1323"/>
    </row>
    <row r="14" spans="1:18" ht="20.25" x14ac:dyDescent="0.3">
      <c r="A14" s="532" t="s">
        <v>1786</v>
      </c>
      <c r="B14"/>
      <c r="C14"/>
      <c r="D14"/>
      <c r="E14"/>
      <c r="F14"/>
      <c r="G14"/>
      <c r="H14"/>
      <c r="I14"/>
      <c r="J14"/>
      <c r="K14"/>
      <c r="L14"/>
      <c r="M14"/>
      <c r="N14"/>
    </row>
    <row r="15" spans="1:18" ht="15" x14ac:dyDescent="0.25">
      <c r="A15" s="1355" t="s">
        <v>1787</v>
      </c>
      <c r="B15"/>
      <c r="C15"/>
      <c r="D15"/>
      <c r="E15"/>
      <c r="F15"/>
      <c r="G15"/>
      <c r="H15"/>
      <c r="I15"/>
      <c r="J15"/>
      <c r="K15"/>
      <c r="L15"/>
      <c r="M15"/>
      <c r="N15"/>
    </row>
    <row r="16" spans="1:18" x14ac:dyDescent="0.2">
      <c r="A16" s="1356"/>
      <c r="B16" s="1356"/>
      <c r="C16" s="1356"/>
      <c r="D16" s="1356" t="s">
        <v>1788</v>
      </c>
      <c r="E16" s="515" t="s">
        <v>1789</v>
      </c>
      <c r="F16" s="1325"/>
      <c r="G16" s="1326"/>
      <c r="H16" s="1326"/>
      <c r="J16" s="515" t="s">
        <v>1790</v>
      </c>
      <c r="K16" s="1325"/>
      <c r="L16" s="1326"/>
    </row>
    <row r="17" spans="1:22" x14ac:dyDescent="0.2">
      <c r="A17" s="1357" t="s">
        <v>1166</v>
      </c>
      <c r="B17" s="1357" t="s">
        <v>622</v>
      </c>
      <c r="C17" s="1357" t="s">
        <v>158</v>
      </c>
      <c r="D17" s="1357" t="s">
        <v>1791</v>
      </c>
      <c r="E17" s="515">
        <v>2012</v>
      </c>
      <c r="F17" s="515">
        <v>2015</v>
      </c>
      <c r="G17" s="515">
        <v>2018</v>
      </c>
      <c r="H17" s="515">
        <v>2019</v>
      </c>
      <c r="J17" s="515" t="s">
        <v>617</v>
      </c>
      <c r="K17" s="515" t="s">
        <v>618</v>
      </c>
      <c r="L17" s="515" t="s">
        <v>619</v>
      </c>
      <c r="M17" s="1323"/>
      <c r="N17" s="1323"/>
      <c r="O17" s="1323"/>
      <c r="P17" s="1323"/>
      <c r="Q17" s="1323"/>
      <c r="R17" s="1323"/>
      <c r="S17" s="1323"/>
      <c r="T17" s="1323"/>
      <c r="U17" s="1323"/>
      <c r="V17" s="1323"/>
    </row>
    <row r="18" spans="1:22" x14ac:dyDescent="0.2">
      <c r="A18" s="1358" t="s">
        <v>1022</v>
      </c>
      <c r="B18" s="1358" t="s">
        <v>223</v>
      </c>
      <c r="C18" s="1358" t="s">
        <v>8</v>
      </c>
      <c r="D18" s="1358" t="s">
        <v>1792</v>
      </c>
      <c r="E18" s="1359">
        <v>0</v>
      </c>
      <c r="F18" s="1359">
        <v>0</v>
      </c>
      <c r="G18" s="1359">
        <v>0</v>
      </c>
      <c r="H18" s="1359">
        <v>0</v>
      </c>
      <c r="J18" s="1359">
        <v>0</v>
      </c>
      <c r="K18" s="1359">
        <v>0</v>
      </c>
      <c r="L18" s="1359">
        <v>0</v>
      </c>
      <c r="M18" s="1323"/>
      <c r="Q18" s="1323"/>
      <c r="R18" s="1323"/>
      <c r="S18" s="1323"/>
      <c r="T18" s="1323"/>
      <c r="U18" s="1323"/>
      <c r="V18" s="1323"/>
    </row>
    <row r="19" spans="1:22" x14ac:dyDescent="0.2">
      <c r="A19" s="1358" t="s">
        <v>1052</v>
      </c>
      <c r="B19" s="1358" t="s">
        <v>223</v>
      </c>
      <c r="C19" s="1358" t="s">
        <v>176</v>
      </c>
      <c r="D19" s="1358" t="s">
        <v>1793</v>
      </c>
      <c r="E19" s="1360">
        <v>0.05</v>
      </c>
      <c r="F19" s="1360">
        <v>0.06</v>
      </c>
      <c r="G19" s="1360">
        <v>0.05</v>
      </c>
      <c r="H19" s="1360">
        <v>0.05</v>
      </c>
      <c r="J19" s="1360">
        <v>0.68</v>
      </c>
      <c r="K19" s="1360">
        <v>0.3</v>
      </c>
      <c r="L19" s="1360">
        <v>0.03</v>
      </c>
      <c r="M19" s="1323"/>
      <c r="Q19" s="1323"/>
      <c r="R19" s="1323"/>
      <c r="S19" s="1323"/>
      <c r="T19" s="1323"/>
      <c r="U19" s="1323"/>
      <c r="V19" s="1323"/>
    </row>
    <row r="20" spans="1:22" x14ac:dyDescent="0.2">
      <c r="A20" s="1358" t="s">
        <v>1794</v>
      </c>
      <c r="B20" s="1358" t="s">
        <v>223</v>
      </c>
      <c r="C20" s="1358" t="s">
        <v>176</v>
      </c>
      <c r="D20" s="1358" t="s">
        <v>1793</v>
      </c>
      <c r="E20" s="1360">
        <v>0</v>
      </c>
      <c r="F20" s="1360">
        <v>0</v>
      </c>
      <c r="G20" s="1360">
        <v>0</v>
      </c>
      <c r="H20" s="1360">
        <v>0</v>
      </c>
      <c r="J20" s="1360">
        <v>0</v>
      </c>
      <c r="K20" s="1360">
        <v>0</v>
      </c>
      <c r="L20" s="1360">
        <v>0</v>
      </c>
      <c r="M20" s="1323"/>
      <c r="Q20" s="1323"/>
      <c r="R20" s="1323"/>
      <c r="S20" s="1323"/>
      <c r="T20" s="1323"/>
      <c r="U20" s="1323"/>
      <c r="V20" s="1323"/>
    </row>
    <row r="21" spans="1:22" x14ac:dyDescent="0.2">
      <c r="A21" s="1358" t="s">
        <v>1051</v>
      </c>
      <c r="B21" s="1358" t="s">
        <v>223</v>
      </c>
      <c r="C21" s="1358" t="s">
        <v>176</v>
      </c>
      <c r="D21" s="1358" t="s">
        <v>1793</v>
      </c>
      <c r="E21" s="1360">
        <v>0</v>
      </c>
      <c r="F21" s="1360">
        <v>0</v>
      </c>
      <c r="G21" s="1360">
        <v>0</v>
      </c>
      <c r="H21" s="1360">
        <v>0</v>
      </c>
      <c r="J21" s="1360">
        <v>0</v>
      </c>
      <c r="K21" s="1360">
        <v>0</v>
      </c>
      <c r="L21" s="1360">
        <v>0</v>
      </c>
      <c r="M21" s="1323"/>
      <c r="Q21" s="1323"/>
      <c r="R21" s="1323"/>
      <c r="S21" s="1323"/>
      <c r="T21" s="1323"/>
      <c r="U21" s="1323"/>
      <c r="V21" s="1323"/>
    </row>
    <row r="22" spans="1:22" x14ac:dyDescent="0.2">
      <c r="A22" s="1358" t="s">
        <v>1129</v>
      </c>
      <c r="B22" s="1358" t="s">
        <v>223</v>
      </c>
      <c r="C22" s="1358" t="s">
        <v>176</v>
      </c>
      <c r="D22" s="1358" t="s">
        <v>1793</v>
      </c>
      <c r="E22" s="1360">
        <v>0.01</v>
      </c>
      <c r="F22" s="1360">
        <v>0.01</v>
      </c>
      <c r="G22" s="1360">
        <v>0.01</v>
      </c>
      <c r="H22" s="1360">
        <v>0.01</v>
      </c>
      <c r="J22" s="1360">
        <v>0.68</v>
      </c>
      <c r="K22" s="1360">
        <v>0.3</v>
      </c>
      <c r="L22" s="1360">
        <v>0.03</v>
      </c>
      <c r="M22" s="1323"/>
      <c r="Q22" s="1323"/>
      <c r="R22" s="1323"/>
      <c r="S22" s="1323"/>
      <c r="T22" s="1323"/>
      <c r="U22" s="1323"/>
      <c r="V22" s="1323"/>
    </row>
    <row r="23" spans="1:22" x14ac:dyDescent="0.2">
      <c r="A23" s="1358" t="s">
        <v>1795</v>
      </c>
      <c r="B23" s="1358" t="s">
        <v>223</v>
      </c>
      <c r="C23" s="1358" t="s">
        <v>176</v>
      </c>
      <c r="D23" s="1358" t="s">
        <v>1793</v>
      </c>
      <c r="E23" s="1360">
        <v>0</v>
      </c>
      <c r="F23" s="1360">
        <v>0</v>
      </c>
      <c r="G23" s="1360">
        <v>0</v>
      </c>
      <c r="H23" s="1360">
        <v>0</v>
      </c>
      <c r="J23" s="1360">
        <v>0</v>
      </c>
      <c r="K23" s="1360">
        <v>0</v>
      </c>
      <c r="L23" s="1360">
        <v>0</v>
      </c>
      <c r="M23" s="1323"/>
      <c r="Q23" s="1323"/>
      <c r="R23" s="1323"/>
      <c r="S23" s="1323"/>
      <c r="T23" s="1323"/>
      <c r="U23" s="1323"/>
      <c r="V23" s="1323"/>
    </row>
    <row r="24" spans="1:22" x14ac:dyDescent="0.2">
      <c r="A24" s="1358" t="s">
        <v>1053</v>
      </c>
      <c r="B24" s="1358" t="s">
        <v>223</v>
      </c>
      <c r="C24" s="1358" t="s">
        <v>176</v>
      </c>
      <c r="D24" s="1358" t="s">
        <v>1793</v>
      </c>
      <c r="E24" s="1360">
        <v>0</v>
      </c>
      <c r="F24" s="1360">
        <v>0</v>
      </c>
      <c r="G24" s="1360">
        <v>0</v>
      </c>
      <c r="H24" s="1360">
        <v>0.01</v>
      </c>
      <c r="J24" s="1360">
        <v>0.68</v>
      </c>
      <c r="K24" s="1360">
        <v>0.3</v>
      </c>
      <c r="L24" s="1360">
        <v>0.03</v>
      </c>
      <c r="M24" s="1323"/>
      <c r="Q24" s="1323"/>
      <c r="R24" s="1323"/>
      <c r="S24" s="1323"/>
      <c r="T24" s="1323"/>
      <c r="U24" s="1323"/>
      <c r="V24" s="1323"/>
    </row>
    <row r="25" spans="1:22" x14ac:dyDescent="0.2">
      <c r="A25" s="1358" t="s">
        <v>1796</v>
      </c>
      <c r="B25" s="1358" t="s">
        <v>223</v>
      </c>
      <c r="C25" s="1358" t="s">
        <v>176</v>
      </c>
      <c r="D25" s="1358" t="s">
        <v>1793</v>
      </c>
      <c r="E25" s="1360">
        <v>0</v>
      </c>
      <c r="F25" s="1360">
        <v>0</v>
      </c>
      <c r="G25" s="1360">
        <v>0</v>
      </c>
      <c r="H25" s="1360">
        <v>0</v>
      </c>
      <c r="J25" s="1360">
        <v>0</v>
      </c>
      <c r="K25" s="1360">
        <v>0</v>
      </c>
      <c r="L25" s="1360">
        <v>0</v>
      </c>
      <c r="M25" s="1323"/>
      <c r="Q25" s="1323"/>
      <c r="R25" s="1323"/>
      <c r="S25" s="1323"/>
      <c r="T25" s="1323"/>
      <c r="U25" s="1323"/>
      <c r="V25" s="1323"/>
    </row>
    <row r="26" spans="1:22" x14ac:dyDescent="0.2">
      <c r="A26" s="1358" t="s">
        <v>1797</v>
      </c>
      <c r="B26" s="1358" t="s">
        <v>223</v>
      </c>
      <c r="C26" s="1358" t="s">
        <v>49</v>
      </c>
      <c r="D26" s="1358" t="s">
        <v>1798</v>
      </c>
      <c r="E26" s="1360">
        <v>0</v>
      </c>
      <c r="F26" s="1360">
        <v>0</v>
      </c>
      <c r="G26" s="1360">
        <v>0.01</v>
      </c>
      <c r="H26" s="1360">
        <v>0.01</v>
      </c>
      <c r="J26" s="1360">
        <v>0.68</v>
      </c>
      <c r="K26" s="1360">
        <v>0.3</v>
      </c>
      <c r="L26" s="1360">
        <v>0.03</v>
      </c>
      <c r="M26" s="1323"/>
      <c r="Q26" s="1323"/>
      <c r="R26" s="1323"/>
      <c r="S26" s="1323"/>
      <c r="T26" s="1323"/>
      <c r="U26" s="1323"/>
      <c r="V26" s="1323"/>
    </row>
    <row r="27" spans="1:22" x14ac:dyDescent="0.2">
      <c r="A27" s="1358" t="s">
        <v>1043</v>
      </c>
      <c r="B27" s="1358" t="s">
        <v>223</v>
      </c>
      <c r="C27" s="1358" t="s">
        <v>49</v>
      </c>
      <c r="D27" s="1358" t="s">
        <v>1798</v>
      </c>
      <c r="E27" s="1360">
        <v>0.23</v>
      </c>
      <c r="F27" s="1360">
        <v>0.24</v>
      </c>
      <c r="G27" s="1360">
        <v>0.17</v>
      </c>
      <c r="H27" s="1360">
        <v>0.14000000000000001</v>
      </c>
      <c r="J27" s="1360">
        <v>0.64</v>
      </c>
      <c r="K27" s="1360">
        <v>0.3</v>
      </c>
      <c r="L27" s="1360">
        <v>0.05</v>
      </c>
      <c r="M27" s="1323"/>
      <c r="Q27" s="1323"/>
      <c r="R27" s="1323"/>
      <c r="S27" s="1323"/>
      <c r="T27" s="1323"/>
      <c r="U27" s="1323"/>
      <c r="V27" s="1323"/>
    </row>
    <row r="28" spans="1:22" x14ac:dyDescent="0.2">
      <c r="A28" s="1358" t="s">
        <v>1023</v>
      </c>
      <c r="B28" s="1358" t="s">
        <v>223</v>
      </c>
      <c r="C28" s="1358" t="s">
        <v>49</v>
      </c>
      <c r="D28" s="1358" t="s">
        <v>1798</v>
      </c>
      <c r="E28" s="1360">
        <v>0.01</v>
      </c>
      <c r="F28" s="1360">
        <v>0</v>
      </c>
      <c r="G28" s="1360">
        <v>0</v>
      </c>
      <c r="H28" s="1360">
        <v>0</v>
      </c>
      <c r="J28" s="1360">
        <v>0</v>
      </c>
      <c r="K28" s="1360">
        <v>0</v>
      </c>
      <c r="L28" s="1360">
        <v>0</v>
      </c>
      <c r="M28" s="1323"/>
      <c r="Q28" s="1323"/>
      <c r="R28" s="1323"/>
      <c r="S28" s="1323"/>
      <c r="T28" s="1323"/>
      <c r="U28" s="1323"/>
      <c r="V28" s="1323"/>
    </row>
    <row r="29" spans="1:22" x14ac:dyDescent="0.2">
      <c r="A29" s="1358" t="s">
        <v>1799</v>
      </c>
      <c r="B29" s="1358" t="s">
        <v>223</v>
      </c>
      <c r="C29" s="1358" t="s">
        <v>49</v>
      </c>
      <c r="D29" s="1358" t="s">
        <v>1798</v>
      </c>
      <c r="E29" s="1360">
        <v>0</v>
      </c>
      <c r="F29" s="1360">
        <v>0</v>
      </c>
      <c r="G29" s="1360">
        <v>0</v>
      </c>
      <c r="H29" s="1360">
        <v>0</v>
      </c>
      <c r="J29" s="1360">
        <v>0</v>
      </c>
      <c r="K29" s="1360">
        <v>0</v>
      </c>
      <c r="L29" s="1360">
        <v>0</v>
      </c>
      <c r="M29" s="1323"/>
      <c r="Q29" s="1323"/>
      <c r="R29" s="1323"/>
      <c r="S29" s="1323"/>
      <c r="T29" s="1323"/>
      <c r="U29" s="1323"/>
      <c r="V29" s="1323"/>
    </row>
    <row r="30" spans="1:22" x14ac:dyDescent="0.2">
      <c r="A30" s="1358" t="s">
        <v>1024</v>
      </c>
      <c r="B30" s="1358" t="s">
        <v>223</v>
      </c>
      <c r="C30" s="1358" t="s">
        <v>49</v>
      </c>
      <c r="D30" s="1358" t="s">
        <v>1798</v>
      </c>
      <c r="E30" s="1360">
        <v>0.01</v>
      </c>
      <c r="F30" s="1360">
        <v>0</v>
      </c>
      <c r="G30" s="1360">
        <v>0</v>
      </c>
      <c r="H30" s="1360">
        <v>0</v>
      </c>
      <c r="J30" s="1360">
        <v>0</v>
      </c>
      <c r="K30" s="1360">
        <v>0</v>
      </c>
      <c r="L30" s="1360">
        <v>0</v>
      </c>
      <c r="M30" s="1323"/>
      <c r="Q30" s="1323"/>
      <c r="R30" s="1323"/>
      <c r="S30" s="1323"/>
      <c r="T30" s="1323"/>
      <c r="U30" s="1323"/>
      <c r="V30" s="1323"/>
    </row>
    <row r="31" spans="1:22" x14ac:dyDescent="0.2">
      <c r="A31" s="1358" t="s">
        <v>1800</v>
      </c>
      <c r="B31" s="1358" t="s">
        <v>223</v>
      </c>
      <c r="C31" s="1358" t="s">
        <v>49</v>
      </c>
      <c r="D31" s="1358" t="s">
        <v>1798</v>
      </c>
      <c r="E31" s="1360">
        <v>0</v>
      </c>
      <c r="F31" s="1360">
        <v>0</v>
      </c>
      <c r="G31" s="1360">
        <v>0</v>
      </c>
      <c r="H31" s="1360">
        <v>0</v>
      </c>
      <c r="J31" s="1360">
        <v>0</v>
      </c>
      <c r="K31" s="1360">
        <v>0</v>
      </c>
      <c r="L31" s="1360">
        <v>0</v>
      </c>
      <c r="M31" s="1323"/>
      <c r="Q31" s="1323"/>
      <c r="R31" s="1323"/>
      <c r="S31" s="1323"/>
      <c r="T31" s="1323"/>
      <c r="U31" s="1323"/>
      <c r="V31" s="1323"/>
    </row>
    <row r="32" spans="1:22" x14ac:dyDescent="0.2">
      <c r="A32" s="1358" t="s">
        <v>1025</v>
      </c>
      <c r="B32" s="1358" t="s">
        <v>223</v>
      </c>
      <c r="C32" s="1358" t="s">
        <v>49</v>
      </c>
      <c r="D32" s="1358" t="s">
        <v>1798</v>
      </c>
      <c r="E32" s="1360">
        <v>7.0000000000000007E-2</v>
      </c>
      <c r="F32" s="1360">
        <v>0.02</v>
      </c>
      <c r="G32" s="1360">
        <v>0.01</v>
      </c>
      <c r="H32" s="1360">
        <v>0.01</v>
      </c>
      <c r="J32" s="1360">
        <v>0.16</v>
      </c>
      <c r="K32" s="1360">
        <v>0.4</v>
      </c>
      <c r="L32" s="1360">
        <v>0.44</v>
      </c>
      <c r="M32" s="1323"/>
      <c r="Q32" s="1323"/>
      <c r="R32" s="1323"/>
      <c r="S32" s="1323"/>
      <c r="T32" s="1323"/>
      <c r="U32" s="1323"/>
      <c r="V32" s="1323"/>
    </row>
    <row r="33" spans="1:22" x14ac:dyDescent="0.2">
      <c r="A33" s="1358" t="s">
        <v>1801</v>
      </c>
      <c r="B33" s="1358" t="s">
        <v>223</v>
      </c>
      <c r="C33" s="1358" t="s">
        <v>49</v>
      </c>
      <c r="D33" s="1358" t="s">
        <v>1798</v>
      </c>
      <c r="E33" s="1360">
        <v>0</v>
      </c>
      <c r="F33" s="1360">
        <v>0</v>
      </c>
      <c r="G33" s="1360">
        <v>0</v>
      </c>
      <c r="H33" s="1360">
        <v>0</v>
      </c>
      <c r="J33" s="1360">
        <v>0</v>
      </c>
      <c r="K33" s="1360">
        <v>0</v>
      </c>
      <c r="L33" s="1360">
        <v>0</v>
      </c>
      <c r="M33" s="1323"/>
      <c r="Q33" s="1323"/>
      <c r="R33" s="1323"/>
      <c r="S33" s="1323"/>
      <c r="T33" s="1323"/>
      <c r="U33" s="1323"/>
      <c r="V33" s="1323"/>
    </row>
    <row r="34" spans="1:22" x14ac:dyDescent="0.2">
      <c r="A34" s="1358" t="s">
        <v>1032</v>
      </c>
      <c r="B34" s="1358" t="s">
        <v>223</v>
      </c>
      <c r="C34" s="1358" t="s">
        <v>49</v>
      </c>
      <c r="D34" s="1358" t="s">
        <v>1798</v>
      </c>
      <c r="E34" s="1360">
        <v>0.25</v>
      </c>
      <c r="F34" s="1360">
        <v>0.12</v>
      </c>
      <c r="G34" s="1360">
        <v>0.06</v>
      </c>
      <c r="H34" s="1360">
        <v>0.04</v>
      </c>
      <c r="J34" s="1360">
        <v>0.48</v>
      </c>
      <c r="K34" s="1360">
        <v>0.34</v>
      </c>
      <c r="L34" s="1360">
        <v>0.19</v>
      </c>
      <c r="M34" s="1323"/>
      <c r="Q34" s="1323"/>
      <c r="R34" s="1323"/>
      <c r="S34" s="1323"/>
      <c r="T34" s="1323"/>
      <c r="U34" s="1323"/>
      <c r="V34" s="1323"/>
    </row>
    <row r="35" spans="1:22" x14ac:dyDescent="0.2">
      <c r="A35" s="1358" t="s">
        <v>1802</v>
      </c>
      <c r="B35" s="1358" t="s">
        <v>223</v>
      </c>
      <c r="C35" s="1358" t="s">
        <v>49</v>
      </c>
      <c r="D35" s="1358" t="s">
        <v>1798</v>
      </c>
      <c r="E35" s="1360">
        <v>0</v>
      </c>
      <c r="F35" s="1360">
        <v>0</v>
      </c>
      <c r="G35" s="1360">
        <v>0</v>
      </c>
      <c r="H35" s="1360">
        <v>0</v>
      </c>
      <c r="J35" s="1360">
        <v>0</v>
      </c>
      <c r="K35" s="1360">
        <v>0</v>
      </c>
      <c r="L35" s="1360">
        <v>0</v>
      </c>
      <c r="M35" s="1323"/>
      <c r="Q35" s="1323"/>
      <c r="R35" s="1323"/>
      <c r="S35" s="1323"/>
      <c r="T35" s="1323"/>
      <c r="U35" s="1323"/>
      <c r="V35" s="1323"/>
    </row>
    <row r="36" spans="1:22" x14ac:dyDescent="0.2">
      <c r="A36" s="1358" t="s">
        <v>1039</v>
      </c>
      <c r="B36" s="1358" t="s">
        <v>223</v>
      </c>
      <c r="C36" s="1358" t="s">
        <v>49</v>
      </c>
      <c r="D36" s="1358" t="s">
        <v>1798</v>
      </c>
      <c r="E36" s="1360">
        <v>0.11</v>
      </c>
      <c r="F36" s="1360">
        <v>0.06</v>
      </c>
      <c r="G36" s="1360">
        <v>0.02</v>
      </c>
      <c r="H36" s="1360">
        <v>0.01</v>
      </c>
      <c r="J36" s="1360">
        <v>0.19</v>
      </c>
      <c r="K36" s="1360">
        <v>0.39</v>
      </c>
      <c r="L36" s="1360">
        <v>0.42</v>
      </c>
      <c r="M36" s="1323"/>
      <c r="Q36" s="1323"/>
      <c r="R36" s="1323"/>
      <c r="S36" s="1323"/>
      <c r="T36" s="1323"/>
      <c r="U36" s="1323"/>
      <c r="V36" s="1323"/>
    </row>
    <row r="37" spans="1:22" x14ac:dyDescent="0.2">
      <c r="A37" s="1358" t="s">
        <v>1803</v>
      </c>
      <c r="B37" s="1358" t="s">
        <v>223</v>
      </c>
      <c r="C37" s="1358" t="s">
        <v>49</v>
      </c>
      <c r="D37" s="1358" t="s">
        <v>1798</v>
      </c>
      <c r="E37" s="1360">
        <v>0</v>
      </c>
      <c r="F37" s="1360">
        <v>0</v>
      </c>
      <c r="G37" s="1360">
        <v>0</v>
      </c>
      <c r="H37" s="1360">
        <v>0</v>
      </c>
      <c r="J37" s="1360">
        <v>0</v>
      </c>
      <c r="K37" s="1360">
        <v>0</v>
      </c>
      <c r="L37" s="1360">
        <v>0</v>
      </c>
      <c r="M37" s="1323"/>
      <c r="Q37" s="1323"/>
      <c r="R37" s="1323"/>
      <c r="S37" s="1323"/>
      <c r="T37" s="1323"/>
      <c r="U37" s="1323"/>
      <c r="V37" s="1323"/>
    </row>
    <row r="38" spans="1:22" x14ac:dyDescent="0.2">
      <c r="A38" s="1358" t="s">
        <v>1045</v>
      </c>
      <c r="B38" s="1358" t="s">
        <v>223</v>
      </c>
      <c r="C38" s="1358" t="s">
        <v>49</v>
      </c>
      <c r="D38" s="1358" t="s">
        <v>1798</v>
      </c>
      <c r="E38" s="1360">
        <v>0.03</v>
      </c>
      <c r="F38" s="1360">
        <v>0.04</v>
      </c>
      <c r="G38" s="1360">
        <v>0.03</v>
      </c>
      <c r="H38" s="1360">
        <v>0.03</v>
      </c>
      <c r="J38" s="1360">
        <v>0.59</v>
      </c>
      <c r="K38" s="1360">
        <v>0.31</v>
      </c>
      <c r="L38" s="1360">
        <v>0.1</v>
      </c>
      <c r="M38" s="1323"/>
      <c r="Q38" s="1323"/>
      <c r="R38" s="1323"/>
      <c r="S38" s="1323"/>
      <c r="T38" s="1323"/>
      <c r="U38" s="1323"/>
      <c r="V38" s="1323"/>
    </row>
    <row r="39" spans="1:22" x14ac:dyDescent="0.2">
      <c r="A39" s="1358" t="s">
        <v>1804</v>
      </c>
      <c r="B39" s="1358" t="s">
        <v>223</v>
      </c>
      <c r="C39" s="1358" t="s">
        <v>49</v>
      </c>
      <c r="D39" s="1358" t="s">
        <v>1798</v>
      </c>
      <c r="E39" s="1360">
        <v>0</v>
      </c>
      <c r="F39" s="1360">
        <v>0</v>
      </c>
      <c r="G39" s="1360">
        <v>0</v>
      </c>
      <c r="H39" s="1360">
        <v>0</v>
      </c>
      <c r="J39" s="1360">
        <v>0</v>
      </c>
      <c r="K39" s="1360">
        <v>0</v>
      </c>
      <c r="L39" s="1360">
        <v>0</v>
      </c>
      <c r="M39" s="1323"/>
      <c r="Q39" s="1323"/>
      <c r="R39" s="1323"/>
      <c r="S39" s="1323"/>
      <c r="T39" s="1323"/>
      <c r="U39" s="1323"/>
      <c r="V39" s="1323"/>
    </row>
    <row r="40" spans="1:22" x14ac:dyDescent="0.2">
      <c r="A40" s="1358" t="s">
        <v>1805</v>
      </c>
      <c r="B40" s="1358" t="s">
        <v>223</v>
      </c>
      <c r="C40" s="1358" t="s">
        <v>49</v>
      </c>
      <c r="D40" s="1358" t="s">
        <v>1798</v>
      </c>
      <c r="E40" s="1360">
        <v>0</v>
      </c>
      <c r="F40" s="1360">
        <v>0</v>
      </c>
      <c r="G40" s="1360">
        <v>0.01</v>
      </c>
      <c r="H40" s="1360">
        <v>0.01</v>
      </c>
      <c r="J40" s="1360">
        <v>0.67</v>
      </c>
      <c r="K40" s="1360">
        <v>0.3</v>
      </c>
      <c r="L40" s="1360">
        <v>0.03</v>
      </c>
      <c r="M40" s="1323"/>
      <c r="Q40" s="1323"/>
      <c r="R40" s="1323"/>
      <c r="S40" s="1323"/>
      <c r="T40" s="1323"/>
      <c r="U40" s="1323"/>
      <c r="V40" s="1323"/>
    </row>
    <row r="41" spans="1:22" x14ac:dyDescent="0.2">
      <c r="A41" s="1358" t="s">
        <v>1048</v>
      </c>
      <c r="B41" s="1358" t="s">
        <v>223</v>
      </c>
      <c r="C41" s="1358" t="s">
        <v>49</v>
      </c>
      <c r="D41" s="1358" t="s">
        <v>1798</v>
      </c>
      <c r="E41" s="1360">
        <v>0.22</v>
      </c>
      <c r="F41" s="1360">
        <v>0.3</v>
      </c>
      <c r="G41" s="1360">
        <v>0.21</v>
      </c>
      <c r="H41" s="1360">
        <v>0.2</v>
      </c>
      <c r="J41" s="1360">
        <v>0.53</v>
      </c>
      <c r="K41" s="1360">
        <v>0.32</v>
      </c>
      <c r="L41" s="1360">
        <v>0.14000000000000001</v>
      </c>
      <c r="M41" s="1323"/>
      <c r="Q41" s="1323"/>
      <c r="R41" s="1323"/>
      <c r="S41" s="1323"/>
      <c r="T41" s="1323"/>
      <c r="U41" s="1323"/>
      <c r="V41" s="1323"/>
    </row>
    <row r="42" spans="1:22" x14ac:dyDescent="0.2">
      <c r="A42" s="1358" t="s">
        <v>1049</v>
      </c>
      <c r="B42" s="1358" t="s">
        <v>223</v>
      </c>
      <c r="C42" s="1358" t="s">
        <v>49</v>
      </c>
      <c r="D42" s="1358" t="s">
        <v>1798</v>
      </c>
      <c r="E42" s="1360">
        <v>0</v>
      </c>
      <c r="F42" s="1360">
        <v>0.13</v>
      </c>
      <c r="G42" s="1360">
        <v>0.34</v>
      </c>
      <c r="H42" s="1360">
        <v>0.38</v>
      </c>
      <c r="J42" s="1360">
        <v>0.49</v>
      </c>
      <c r="K42" s="1360">
        <v>0.33</v>
      </c>
      <c r="L42" s="1360">
        <v>0.18</v>
      </c>
      <c r="M42" s="1323"/>
      <c r="Q42" s="1323"/>
      <c r="R42" s="1323"/>
      <c r="S42" s="1323"/>
      <c r="T42" s="1323"/>
      <c r="U42" s="1323"/>
      <c r="V42" s="1323"/>
    </row>
    <row r="43" spans="1:22" x14ac:dyDescent="0.2">
      <c r="A43" s="1358" t="s">
        <v>1806</v>
      </c>
      <c r="B43" s="1358" t="s">
        <v>223</v>
      </c>
      <c r="C43" s="1358" t="s">
        <v>49</v>
      </c>
      <c r="D43" s="1358" t="s">
        <v>1798</v>
      </c>
      <c r="E43" s="1360">
        <v>0</v>
      </c>
      <c r="F43" s="1360">
        <v>0</v>
      </c>
      <c r="G43" s="1360">
        <v>0.04</v>
      </c>
      <c r="H43" s="1360">
        <v>0.04</v>
      </c>
      <c r="J43" s="1360">
        <v>0.68</v>
      </c>
      <c r="K43" s="1360">
        <v>0.3</v>
      </c>
      <c r="L43" s="1360">
        <v>0.03</v>
      </c>
      <c r="M43" s="1323"/>
      <c r="Q43" s="1323"/>
      <c r="R43" s="1323"/>
      <c r="S43" s="1323"/>
      <c r="T43" s="1323"/>
      <c r="U43" s="1323"/>
      <c r="V43" s="1323"/>
    </row>
    <row r="44" spans="1:22" x14ac:dyDescent="0.2">
      <c r="A44" s="1358" t="s">
        <v>1130</v>
      </c>
      <c r="B44" s="1358" t="s">
        <v>223</v>
      </c>
      <c r="C44" s="1358" t="s">
        <v>796</v>
      </c>
      <c r="D44" s="1358" t="s">
        <v>1807</v>
      </c>
      <c r="E44" s="1360">
        <v>0</v>
      </c>
      <c r="F44" s="1360">
        <v>0.01</v>
      </c>
      <c r="G44" s="1360">
        <v>0.01</v>
      </c>
      <c r="H44" s="1360">
        <v>0.03</v>
      </c>
      <c r="J44" s="1360">
        <v>0.67</v>
      </c>
      <c r="K44" s="1360">
        <v>0.3</v>
      </c>
      <c r="L44" s="1360">
        <v>0.03</v>
      </c>
      <c r="M44" s="1323"/>
      <c r="Q44" s="1323"/>
      <c r="R44" s="1323"/>
      <c r="S44" s="1323"/>
      <c r="T44" s="1323"/>
      <c r="U44" s="1323"/>
      <c r="V44" s="1323"/>
    </row>
    <row r="45" spans="1:22" x14ac:dyDescent="0.2">
      <c r="A45" s="1358" t="s">
        <v>1808</v>
      </c>
      <c r="B45" s="1358" t="s">
        <v>223</v>
      </c>
      <c r="C45" s="1358" t="s">
        <v>796</v>
      </c>
      <c r="D45" s="1358" t="s">
        <v>1807</v>
      </c>
      <c r="E45" s="1360">
        <v>0</v>
      </c>
      <c r="F45" s="1360">
        <v>0</v>
      </c>
      <c r="G45" s="1360">
        <v>0.02</v>
      </c>
      <c r="H45" s="1360">
        <v>0.03</v>
      </c>
      <c r="J45" s="1360">
        <v>0.67</v>
      </c>
      <c r="K45" s="1360">
        <v>0.3</v>
      </c>
      <c r="L45" s="1360">
        <v>0.03</v>
      </c>
      <c r="M45" s="1323"/>
      <c r="Q45" s="1323"/>
      <c r="R45" s="1323"/>
      <c r="S45" s="1323"/>
      <c r="T45" s="1323"/>
      <c r="U45" s="1323"/>
      <c r="V45" s="1323"/>
    </row>
    <row r="46" spans="1:22" x14ac:dyDescent="0.2">
      <c r="A46" s="1358" t="s">
        <v>1657</v>
      </c>
      <c r="B46" s="1358" t="s">
        <v>223</v>
      </c>
      <c r="C46" s="1358" t="s">
        <v>1054</v>
      </c>
      <c r="D46" s="1358" t="s">
        <v>1809</v>
      </c>
      <c r="E46" s="1360">
        <v>0</v>
      </c>
      <c r="F46" s="1360">
        <v>0</v>
      </c>
      <c r="G46" s="1360">
        <v>0</v>
      </c>
      <c r="H46" s="1360">
        <v>0</v>
      </c>
      <c r="J46" s="1360">
        <v>0</v>
      </c>
      <c r="K46" s="1360">
        <v>0</v>
      </c>
      <c r="L46" s="1360">
        <v>0</v>
      </c>
      <c r="M46" s="1323"/>
      <c r="Q46" s="1323"/>
      <c r="R46" s="1323"/>
      <c r="S46" s="1323"/>
      <c r="T46" s="1323"/>
      <c r="U46" s="1323"/>
      <c r="V46" s="1323"/>
    </row>
    <row r="47" spans="1:22" x14ac:dyDescent="0.2">
      <c r="A47" s="1358" t="s">
        <v>1810</v>
      </c>
      <c r="B47" s="1358" t="s">
        <v>223</v>
      </c>
      <c r="C47" s="1358" t="s">
        <v>1054</v>
      </c>
      <c r="D47" s="1358" t="s">
        <v>1809</v>
      </c>
      <c r="E47" s="1360">
        <v>0</v>
      </c>
      <c r="F47" s="1360">
        <v>0</v>
      </c>
      <c r="G47" s="1360">
        <v>0</v>
      </c>
      <c r="H47" s="1360">
        <v>0</v>
      </c>
      <c r="J47" s="1360">
        <v>0</v>
      </c>
      <c r="K47" s="1360">
        <v>0</v>
      </c>
      <c r="L47" s="1360">
        <v>0</v>
      </c>
      <c r="M47" s="1323"/>
      <c r="Q47" s="1323"/>
      <c r="R47" s="1323"/>
      <c r="S47" s="1323"/>
      <c r="T47" s="1323"/>
      <c r="U47" s="1323"/>
      <c r="V47" s="1323"/>
    </row>
    <row r="48" spans="1:22" x14ac:dyDescent="0.2">
      <c r="A48" s="1358" t="s">
        <v>1050</v>
      </c>
      <c r="B48" s="1358" t="s">
        <v>223</v>
      </c>
      <c r="C48" s="1358" t="s">
        <v>17</v>
      </c>
      <c r="D48" s="1358" t="s">
        <v>1811</v>
      </c>
      <c r="E48" s="1360">
        <v>0</v>
      </c>
      <c r="F48" s="1360">
        <v>0</v>
      </c>
      <c r="G48" s="1360">
        <v>0</v>
      </c>
      <c r="H48" s="1360">
        <v>0</v>
      </c>
      <c r="J48" s="1360">
        <v>0</v>
      </c>
      <c r="K48" s="1360">
        <v>0</v>
      </c>
      <c r="L48" s="1360">
        <v>0</v>
      </c>
      <c r="M48" s="1323"/>
      <c r="Q48" s="1323"/>
      <c r="R48" s="1323"/>
      <c r="S48" s="1323"/>
      <c r="T48" s="1323"/>
      <c r="U48" s="1323"/>
      <c r="V48" s="1323"/>
    </row>
    <row r="49" spans="1:22" x14ac:dyDescent="0.2">
      <c r="A49" s="1361" t="s">
        <v>798</v>
      </c>
      <c r="B49" s="1361" t="s">
        <v>220</v>
      </c>
      <c r="C49" s="1361" t="s">
        <v>8</v>
      </c>
      <c r="D49" s="1361" t="s">
        <v>1812</v>
      </c>
      <c r="E49" s="1362">
        <v>0</v>
      </c>
      <c r="F49" s="1362">
        <v>0</v>
      </c>
      <c r="G49" s="1362">
        <v>0</v>
      </c>
      <c r="H49" s="1362">
        <v>0</v>
      </c>
      <c r="J49" s="1362">
        <v>0</v>
      </c>
      <c r="K49" s="1362">
        <v>0</v>
      </c>
      <c r="L49" s="1362">
        <v>0</v>
      </c>
      <c r="M49" s="1323"/>
      <c r="Q49" s="1323"/>
      <c r="R49" s="1323"/>
      <c r="S49" s="1323"/>
      <c r="T49" s="1323"/>
      <c r="U49" s="1323"/>
      <c r="V49" s="1323"/>
    </row>
    <row r="50" spans="1:22" x14ac:dyDescent="0.2">
      <c r="A50" s="1363" t="s">
        <v>799</v>
      </c>
      <c r="B50" s="1363" t="s">
        <v>220</v>
      </c>
      <c r="C50" s="1363" t="s">
        <v>8</v>
      </c>
      <c r="D50" s="1363" t="s">
        <v>1812</v>
      </c>
      <c r="E50" s="1364">
        <v>0</v>
      </c>
      <c r="F50" s="1364">
        <v>0</v>
      </c>
      <c r="G50" s="1364">
        <v>0</v>
      </c>
      <c r="H50" s="1364">
        <v>0</v>
      </c>
      <c r="J50" s="1364">
        <v>0</v>
      </c>
      <c r="K50" s="1364">
        <v>0</v>
      </c>
      <c r="L50" s="1364">
        <v>0</v>
      </c>
      <c r="M50" s="1323"/>
      <c r="Q50" s="1323"/>
      <c r="R50" s="1323"/>
      <c r="S50" s="1323"/>
      <c r="T50" s="1323"/>
      <c r="U50" s="1323"/>
      <c r="V50" s="1323"/>
    </row>
    <row r="51" spans="1:22" x14ac:dyDescent="0.2">
      <c r="A51" s="1363" t="s">
        <v>800</v>
      </c>
      <c r="B51" s="1363" t="s">
        <v>220</v>
      </c>
      <c r="C51" s="1363" t="s">
        <v>8</v>
      </c>
      <c r="D51" s="1363" t="s">
        <v>1812</v>
      </c>
      <c r="E51" s="1364">
        <v>0</v>
      </c>
      <c r="F51" s="1364">
        <v>0</v>
      </c>
      <c r="G51" s="1364">
        <v>0</v>
      </c>
      <c r="H51" s="1364">
        <v>0</v>
      </c>
      <c r="J51" s="1364">
        <v>0</v>
      </c>
      <c r="K51" s="1364">
        <v>0</v>
      </c>
      <c r="L51" s="1364">
        <v>0</v>
      </c>
      <c r="M51" s="1323"/>
      <c r="Q51" s="1323"/>
      <c r="R51" s="1323"/>
      <c r="S51" s="1323"/>
      <c r="T51" s="1323"/>
      <c r="U51" s="1323"/>
      <c r="V51" s="1323"/>
    </row>
    <row r="52" spans="1:22" x14ac:dyDescent="0.2">
      <c r="A52" s="1363" t="s">
        <v>801</v>
      </c>
      <c r="B52" s="1363" t="s">
        <v>220</v>
      </c>
      <c r="C52" s="1363" t="s">
        <v>8</v>
      </c>
      <c r="D52" s="1363" t="s">
        <v>1812</v>
      </c>
      <c r="E52" s="1364">
        <v>0</v>
      </c>
      <c r="F52" s="1364">
        <v>0</v>
      </c>
      <c r="G52" s="1364">
        <v>0</v>
      </c>
      <c r="H52" s="1364">
        <v>0</v>
      </c>
      <c r="J52" s="1364">
        <v>0</v>
      </c>
      <c r="K52" s="1364">
        <v>0</v>
      </c>
      <c r="L52" s="1364">
        <v>0</v>
      </c>
      <c r="M52" s="1323"/>
      <c r="Q52" s="1323"/>
      <c r="R52" s="1323"/>
      <c r="S52" s="1323"/>
      <c r="T52" s="1323"/>
      <c r="U52" s="1323"/>
      <c r="V52" s="1323"/>
    </row>
    <row r="53" spans="1:22" x14ac:dyDescent="0.2">
      <c r="A53" s="1363" t="s">
        <v>802</v>
      </c>
      <c r="B53" s="1363" t="s">
        <v>220</v>
      </c>
      <c r="C53" s="1363" t="s">
        <v>8</v>
      </c>
      <c r="D53" s="1363" t="s">
        <v>1812</v>
      </c>
      <c r="E53" s="1364">
        <v>0</v>
      </c>
      <c r="F53" s="1364">
        <v>0</v>
      </c>
      <c r="G53" s="1364">
        <v>0</v>
      </c>
      <c r="H53" s="1364">
        <v>0</v>
      </c>
      <c r="J53" s="1364">
        <v>0</v>
      </c>
      <c r="K53" s="1364">
        <v>0</v>
      </c>
      <c r="L53" s="1364">
        <v>0</v>
      </c>
      <c r="M53" s="1323"/>
      <c r="Q53" s="1323"/>
      <c r="R53" s="1323"/>
      <c r="S53" s="1323"/>
      <c r="T53" s="1323"/>
      <c r="U53" s="1323"/>
      <c r="V53" s="1323"/>
    </row>
    <row r="54" spans="1:22" x14ac:dyDescent="0.2">
      <c r="A54" s="1363" t="s">
        <v>803</v>
      </c>
      <c r="B54" s="1363" t="s">
        <v>220</v>
      </c>
      <c r="C54" s="1363" t="s">
        <v>8</v>
      </c>
      <c r="D54" s="1363" t="s">
        <v>1812</v>
      </c>
      <c r="E54" s="1364">
        <v>0</v>
      </c>
      <c r="F54" s="1364">
        <v>0</v>
      </c>
      <c r="G54" s="1364">
        <v>0</v>
      </c>
      <c r="H54" s="1364">
        <v>0</v>
      </c>
      <c r="J54" s="1364">
        <v>0</v>
      </c>
      <c r="K54" s="1364">
        <v>0</v>
      </c>
      <c r="L54" s="1364">
        <v>0</v>
      </c>
      <c r="M54" s="1323"/>
      <c r="Q54" s="1323"/>
      <c r="R54" s="1323"/>
      <c r="S54" s="1323"/>
      <c r="T54" s="1323"/>
      <c r="U54" s="1323"/>
      <c r="V54" s="1323"/>
    </row>
    <row r="55" spans="1:22" x14ac:dyDescent="0.2">
      <c r="A55" s="1363" t="s">
        <v>804</v>
      </c>
      <c r="B55" s="1363" t="s">
        <v>220</v>
      </c>
      <c r="C55" s="1363" t="s">
        <v>8</v>
      </c>
      <c r="D55" s="1363" t="s">
        <v>1812</v>
      </c>
      <c r="E55" s="1364">
        <v>0</v>
      </c>
      <c r="F55" s="1364">
        <v>0</v>
      </c>
      <c r="G55" s="1364">
        <v>0</v>
      </c>
      <c r="H55" s="1364">
        <v>0</v>
      </c>
      <c r="J55" s="1364">
        <v>0</v>
      </c>
      <c r="K55" s="1364">
        <v>0</v>
      </c>
      <c r="L55" s="1364">
        <v>0</v>
      </c>
      <c r="M55" s="1323"/>
      <c r="Q55" s="1323"/>
      <c r="R55" s="1323"/>
      <c r="S55" s="1323"/>
      <c r="T55" s="1323"/>
      <c r="U55" s="1323"/>
      <c r="V55" s="1323"/>
    </row>
    <row r="56" spans="1:22" x14ac:dyDescent="0.2">
      <c r="A56" s="1363" t="s">
        <v>805</v>
      </c>
      <c r="B56" s="1363" t="s">
        <v>220</v>
      </c>
      <c r="C56" s="1363" t="s">
        <v>8</v>
      </c>
      <c r="D56" s="1363" t="s">
        <v>1812</v>
      </c>
      <c r="E56" s="1364">
        <v>0</v>
      </c>
      <c r="F56" s="1364">
        <v>0</v>
      </c>
      <c r="G56" s="1364">
        <v>0</v>
      </c>
      <c r="H56" s="1364">
        <v>0</v>
      </c>
      <c r="J56" s="1364">
        <v>0</v>
      </c>
      <c r="K56" s="1364">
        <v>0</v>
      </c>
      <c r="L56" s="1364">
        <v>0</v>
      </c>
      <c r="M56" s="1323"/>
      <c r="Q56" s="1323"/>
      <c r="R56" s="1323"/>
      <c r="S56" s="1323"/>
      <c r="T56" s="1323"/>
      <c r="U56" s="1323"/>
      <c r="V56" s="1323"/>
    </row>
    <row r="57" spans="1:22" x14ac:dyDescent="0.2">
      <c r="A57" s="1363" t="s">
        <v>806</v>
      </c>
      <c r="B57" s="1363" t="s">
        <v>220</v>
      </c>
      <c r="C57" s="1363" t="s">
        <v>8</v>
      </c>
      <c r="D57" s="1363" t="s">
        <v>1812</v>
      </c>
      <c r="E57" s="1364">
        <v>0</v>
      </c>
      <c r="F57" s="1364">
        <v>0</v>
      </c>
      <c r="G57" s="1364">
        <v>0</v>
      </c>
      <c r="H57" s="1364">
        <v>0</v>
      </c>
      <c r="J57" s="1364">
        <v>0</v>
      </c>
      <c r="K57" s="1364">
        <v>0</v>
      </c>
      <c r="L57" s="1364">
        <v>0</v>
      </c>
      <c r="M57" s="1323"/>
      <c r="Q57" s="1323"/>
      <c r="R57" s="1323"/>
      <c r="S57" s="1323"/>
      <c r="T57" s="1323"/>
      <c r="U57" s="1323"/>
      <c r="V57" s="1323"/>
    </row>
    <row r="58" spans="1:22" x14ac:dyDescent="0.2">
      <c r="A58" s="1363" t="s">
        <v>807</v>
      </c>
      <c r="B58" s="1363" t="s">
        <v>220</v>
      </c>
      <c r="C58" s="1363" t="s">
        <v>8</v>
      </c>
      <c r="D58" s="1363" t="s">
        <v>1812</v>
      </c>
      <c r="E58" s="1364">
        <v>0</v>
      </c>
      <c r="F58" s="1364">
        <v>0</v>
      </c>
      <c r="G58" s="1364">
        <v>0</v>
      </c>
      <c r="H58" s="1364">
        <v>0</v>
      </c>
      <c r="J58" s="1364">
        <v>0</v>
      </c>
      <c r="K58" s="1364">
        <v>0</v>
      </c>
      <c r="L58" s="1364">
        <v>0</v>
      </c>
      <c r="M58" s="1323"/>
      <c r="Q58" s="1323"/>
      <c r="R58" s="1323"/>
      <c r="S58" s="1323"/>
      <c r="T58" s="1323"/>
      <c r="U58" s="1323"/>
      <c r="V58" s="1323"/>
    </row>
    <row r="59" spans="1:22" x14ac:dyDescent="0.2">
      <c r="A59" s="1363" t="s">
        <v>808</v>
      </c>
      <c r="B59" s="1363" t="s">
        <v>220</v>
      </c>
      <c r="C59" s="1363" t="s">
        <v>8</v>
      </c>
      <c r="D59" s="1363" t="s">
        <v>1812</v>
      </c>
      <c r="E59" s="1364">
        <v>0</v>
      </c>
      <c r="F59" s="1364">
        <v>0</v>
      </c>
      <c r="G59" s="1364">
        <v>0</v>
      </c>
      <c r="H59" s="1364">
        <v>0</v>
      </c>
      <c r="J59" s="1364">
        <v>0</v>
      </c>
      <c r="K59" s="1364">
        <v>0</v>
      </c>
      <c r="L59" s="1364">
        <v>0</v>
      </c>
      <c r="M59" s="1323"/>
      <c r="Q59" s="1323"/>
      <c r="R59" s="1323"/>
      <c r="S59" s="1323"/>
      <c r="T59" s="1323"/>
      <c r="U59" s="1323"/>
      <c r="V59" s="1323"/>
    </row>
    <row r="60" spans="1:22" x14ac:dyDescent="0.2">
      <c r="A60" s="1363" t="s">
        <v>1131</v>
      </c>
      <c r="B60" s="1363" t="s">
        <v>220</v>
      </c>
      <c r="C60" s="1363" t="s">
        <v>8</v>
      </c>
      <c r="D60" s="1363" t="s">
        <v>1812</v>
      </c>
      <c r="E60" s="1364">
        <v>0</v>
      </c>
      <c r="F60" s="1364">
        <v>0</v>
      </c>
      <c r="G60" s="1364">
        <v>0</v>
      </c>
      <c r="H60" s="1364">
        <v>0</v>
      </c>
      <c r="J60" s="1364">
        <v>0</v>
      </c>
      <c r="K60" s="1364">
        <v>0</v>
      </c>
      <c r="L60" s="1364">
        <v>0</v>
      </c>
      <c r="M60" s="1323"/>
      <c r="Q60" s="1323"/>
      <c r="R60" s="1323"/>
      <c r="S60" s="1323"/>
      <c r="T60" s="1323"/>
      <c r="U60" s="1323"/>
      <c r="V60" s="1323"/>
    </row>
    <row r="61" spans="1:22" x14ac:dyDescent="0.2">
      <c r="A61" s="1363" t="s">
        <v>811</v>
      </c>
      <c r="B61" s="1363" t="s">
        <v>220</v>
      </c>
      <c r="C61" s="1363" t="s">
        <v>8</v>
      </c>
      <c r="D61" s="1363" t="s">
        <v>1812</v>
      </c>
      <c r="E61" s="1364">
        <v>0</v>
      </c>
      <c r="F61" s="1364">
        <v>0</v>
      </c>
      <c r="G61" s="1364">
        <v>0</v>
      </c>
      <c r="H61" s="1364">
        <v>0</v>
      </c>
      <c r="J61" s="1364">
        <v>0</v>
      </c>
      <c r="K61" s="1364">
        <v>0</v>
      </c>
      <c r="L61" s="1364">
        <v>0</v>
      </c>
      <c r="M61" s="1323"/>
      <c r="Q61" s="1323"/>
      <c r="R61" s="1323"/>
      <c r="S61" s="1323"/>
      <c r="T61" s="1323"/>
      <c r="U61" s="1323"/>
      <c r="V61" s="1323"/>
    </row>
    <row r="62" spans="1:22" x14ac:dyDescent="0.2">
      <c r="A62" s="1363" t="s">
        <v>812</v>
      </c>
      <c r="B62" s="1363" t="s">
        <v>220</v>
      </c>
      <c r="C62" s="1363" t="s">
        <v>8</v>
      </c>
      <c r="D62" s="1363" t="s">
        <v>1812</v>
      </c>
      <c r="E62" s="1364">
        <v>0</v>
      </c>
      <c r="F62" s="1364">
        <v>0</v>
      </c>
      <c r="G62" s="1364">
        <v>0</v>
      </c>
      <c r="H62" s="1364">
        <v>0</v>
      </c>
      <c r="J62" s="1364">
        <v>0</v>
      </c>
      <c r="K62" s="1364">
        <v>0</v>
      </c>
      <c r="L62" s="1364">
        <v>0</v>
      </c>
      <c r="M62" s="1323"/>
      <c r="Q62" s="1323"/>
      <c r="R62" s="1323"/>
      <c r="S62" s="1323"/>
      <c r="T62" s="1323"/>
      <c r="U62" s="1323"/>
      <c r="V62" s="1323"/>
    </row>
    <row r="63" spans="1:22" x14ac:dyDescent="0.2">
      <c r="A63" s="1363" t="s">
        <v>813</v>
      </c>
      <c r="B63" s="1363" t="s">
        <v>220</v>
      </c>
      <c r="C63" s="1363" t="s">
        <v>8</v>
      </c>
      <c r="D63" s="1363" t="s">
        <v>1812</v>
      </c>
      <c r="E63" s="1364">
        <v>0</v>
      </c>
      <c r="F63" s="1364">
        <v>0</v>
      </c>
      <c r="G63" s="1364">
        <v>0</v>
      </c>
      <c r="H63" s="1364">
        <v>0</v>
      </c>
      <c r="J63" s="1364">
        <v>0</v>
      </c>
      <c r="K63" s="1364">
        <v>0</v>
      </c>
      <c r="L63" s="1364">
        <v>0</v>
      </c>
      <c r="M63" s="1323"/>
      <c r="Q63" s="1323"/>
      <c r="R63" s="1323"/>
      <c r="S63" s="1323"/>
      <c r="T63" s="1323"/>
      <c r="U63" s="1323"/>
      <c r="V63" s="1323"/>
    </row>
    <row r="64" spans="1:22" x14ac:dyDescent="0.2">
      <c r="A64" s="1363" t="s">
        <v>814</v>
      </c>
      <c r="B64" s="1363" t="s">
        <v>220</v>
      </c>
      <c r="C64" s="1363" t="s">
        <v>8</v>
      </c>
      <c r="D64" s="1363" t="s">
        <v>1812</v>
      </c>
      <c r="E64" s="1364">
        <v>0</v>
      </c>
      <c r="F64" s="1364">
        <v>0</v>
      </c>
      <c r="G64" s="1364">
        <v>0</v>
      </c>
      <c r="H64" s="1364">
        <v>0</v>
      </c>
      <c r="J64" s="1364">
        <v>0</v>
      </c>
      <c r="K64" s="1364">
        <v>0</v>
      </c>
      <c r="L64" s="1364">
        <v>0</v>
      </c>
      <c r="M64" s="1323"/>
      <c r="Q64" s="1323"/>
      <c r="R64" s="1323"/>
      <c r="S64" s="1323"/>
      <c r="T64" s="1323"/>
      <c r="U64" s="1323"/>
      <c r="V64" s="1323"/>
    </row>
    <row r="65" spans="1:22" x14ac:dyDescent="0.2">
      <c r="A65" s="1363" t="s">
        <v>815</v>
      </c>
      <c r="B65" s="1363" t="s">
        <v>220</v>
      </c>
      <c r="C65" s="1363" t="s">
        <v>8</v>
      </c>
      <c r="D65" s="1363" t="s">
        <v>1812</v>
      </c>
      <c r="E65" s="1364">
        <v>0</v>
      </c>
      <c r="F65" s="1364">
        <v>0</v>
      </c>
      <c r="G65" s="1364">
        <v>0</v>
      </c>
      <c r="H65" s="1364">
        <v>0</v>
      </c>
      <c r="J65" s="1364">
        <v>0</v>
      </c>
      <c r="K65" s="1364">
        <v>0</v>
      </c>
      <c r="L65" s="1364">
        <v>0</v>
      </c>
      <c r="M65" s="1323"/>
      <c r="Q65" s="1323"/>
      <c r="R65" s="1323"/>
      <c r="S65" s="1323"/>
      <c r="T65" s="1323"/>
      <c r="U65" s="1323"/>
      <c r="V65" s="1323"/>
    </row>
    <row r="66" spans="1:22" x14ac:dyDescent="0.2">
      <c r="A66" s="1363" t="s">
        <v>816</v>
      </c>
      <c r="B66" s="1363" t="s">
        <v>220</v>
      </c>
      <c r="C66" s="1363" t="s">
        <v>8</v>
      </c>
      <c r="D66" s="1363" t="s">
        <v>1812</v>
      </c>
      <c r="E66" s="1364">
        <v>0</v>
      </c>
      <c r="F66" s="1364">
        <v>0</v>
      </c>
      <c r="G66" s="1364">
        <v>0</v>
      </c>
      <c r="H66" s="1364">
        <v>0</v>
      </c>
      <c r="J66" s="1364">
        <v>0</v>
      </c>
      <c r="K66" s="1364">
        <v>0</v>
      </c>
      <c r="L66" s="1364">
        <v>0</v>
      </c>
      <c r="M66" s="1323"/>
      <c r="Q66" s="1323"/>
      <c r="R66" s="1323"/>
      <c r="S66" s="1323"/>
      <c r="T66" s="1323"/>
      <c r="U66" s="1323"/>
      <c r="V66" s="1323"/>
    </row>
    <row r="67" spans="1:22" x14ac:dyDescent="0.2">
      <c r="A67" s="1363" t="s">
        <v>1132</v>
      </c>
      <c r="B67" s="1363" t="s">
        <v>220</v>
      </c>
      <c r="C67" s="1363" t="s">
        <v>8</v>
      </c>
      <c r="D67" s="1363" t="s">
        <v>1812</v>
      </c>
      <c r="E67" s="1364">
        <v>0</v>
      </c>
      <c r="F67" s="1364">
        <v>0</v>
      </c>
      <c r="G67" s="1364">
        <v>0</v>
      </c>
      <c r="H67" s="1364">
        <v>0</v>
      </c>
      <c r="J67" s="1364">
        <v>0</v>
      </c>
      <c r="K67" s="1364">
        <v>0</v>
      </c>
      <c r="L67" s="1364">
        <v>0</v>
      </c>
      <c r="M67" s="1323"/>
      <c r="Q67" s="1323"/>
      <c r="R67" s="1323"/>
      <c r="S67" s="1323"/>
      <c r="T67" s="1323"/>
      <c r="U67" s="1323"/>
      <c r="V67" s="1323"/>
    </row>
    <row r="68" spans="1:22" x14ac:dyDescent="0.2">
      <c r="A68" s="1363" t="s">
        <v>912</v>
      </c>
      <c r="B68" s="1363" t="s">
        <v>220</v>
      </c>
      <c r="C68" s="1363" t="s">
        <v>176</v>
      </c>
      <c r="D68" s="1363" t="s">
        <v>1813</v>
      </c>
      <c r="E68" s="1364">
        <v>0</v>
      </c>
      <c r="F68" s="1364">
        <v>0</v>
      </c>
      <c r="G68" s="1364">
        <v>0</v>
      </c>
      <c r="H68" s="1364">
        <v>0</v>
      </c>
      <c r="J68" s="1364">
        <v>0</v>
      </c>
      <c r="K68" s="1364">
        <v>0</v>
      </c>
      <c r="L68" s="1364">
        <v>0</v>
      </c>
      <c r="M68" s="1323"/>
      <c r="Q68" s="1323"/>
      <c r="R68" s="1323"/>
      <c r="S68" s="1323"/>
      <c r="T68" s="1323"/>
      <c r="U68" s="1323"/>
      <c r="V68" s="1323"/>
    </row>
    <row r="69" spans="1:22" x14ac:dyDescent="0.2">
      <c r="A69" s="1363" t="s">
        <v>914</v>
      </c>
      <c r="B69" s="1363" t="s">
        <v>220</v>
      </c>
      <c r="C69" s="1363" t="s">
        <v>176</v>
      </c>
      <c r="D69" s="1363" t="s">
        <v>1813</v>
      </c>
      <c r="E69" s="1364">
        <v>0</v>
      </c>
      <c r="F69" s="1364">
        <v>0</v>
      </c>
      <c r="G69" s="1364">
        <v>0</v>
      </c>
      <c r="H69" s="1364">
        <v>0</v>
      </c>
      <c r="J69" s="1364">
        <v>0</v>
      </c>
      <c r="K69" s="1364">
        <v>0</v>
      </c>
      <c r="L69" s="1364">
        <v>0</v>
      </c>
      <c r="M69" s="1323"/>
      <c r="Q69" s="1323"/>
      <c r="R69" s="1323"/>
      <c r="S69" s="1323"/>
      <c r="T69" s="1323"/>
      <c r="U69" s="1323"/>
      <c r="V69" s="1323"/>
    </row>
    <row r="70" spans="1:22" x14ac:dyDescent="0.2">
      <c r="A70" s="1363" t="s">
        <v>817</v>
      </c>
      <c r="B70" s="1363" t="s">
        <v>220</v>
      </c>
      <c r="C70" s="1363" t="s">
        <v>49</v>
      </c>
      <c r="D70" s="1363" t="s">
        <v>1814</v>
      </c>
      <c r="E70" s="1364">
        <v>0</v>
      </c>
      <c r="F70" s="1364">
        <v>0</v>
      </c>
      <c r="G70" s="1364">
        <v>0</v>
      </c>
      <c r="H70" s="1364">
        <v>0</v>
      </c>
      <c r="J70" s="1364">
        <v>0</v>
      </c>
      <c r="K70" s="1364">
        <v>0</v>
      </c>
      <c r="L70" s="1364">
        <v>0</v>
      </c>
      <c r="M70" s="1323"/>
      <c r="Q70" s="1323"/>
      <c r="R70" s="1323"/>
      <c r="S70" s="1323"/>
      <c r="T70" s="1323"/>
      <c r="U70" s="1323"/>
      <c r="V70" s="1323"/>
    </row>
    <row r="71" spans="1:22" x14ac:dyDescent="0.2">
      <c r="A71" s="1363" t="s">
        <v>861</v>
      </c>
      <c r="B71" s="1363" t="s">
        <v>220</v>
      </c>
      <c r="C71" s="1363" t="s">
        <v>49</v>
      </c>
      <c r="D71" s="1363" t="s">
        <v>1814</v>
      </c>
      <c r="E71" s="1364">
        <v>0</v>
      </c>
      <c r="F71" s="1364">
        <v>0</v>
      </c>
      <c r="G71" s="1364">
        <v>0</v>
      </c>
      <c r="H71" s="1364">
        <v>0</v>
      </c>
      <c r="J71" s="1364">
        <v>0</v>
      </c>
      <c r="K71" s="1364">
        <v>0</v>
      </c>
      <c r="L71" s="1364">
        <v>0</v>
      </c>
      <c r="M71" s="1323"/>
      <c r="Q71" s="1323"/>
      <c r="R71" s="1323"/>
      <c r="S71" s="1323"/>
      <c r="T71" s="1323"/>
      <c r="U71" s="1323"/>
      <c r="V71" s="1323"/>
    </row>
    <row r="72" spans="1:22" x14ac:dyDescent="0.2">
      <c r="A72" s="1363" t="s">
        <v>818</v>
      </c>
      <c r="B72" s="1363" t="s">
        <v>220</v>
      </c>
      <c r="C72" s="1363" t="s">
        <v>49</v>
      </c>
      <c r="D72" s="1363" t="s">
        <v>1814</v>
      </c>
      <c r="E72" s="1364">
        <v>0</v>
      </c>
      <c r="F72" s="1364">
        <v>0</v>
      </c>
      <c r="G72" s="1364">
        <v>0</v>
      </c>
      <c r="H72" s="1364">
        <v>0</v>
      </c>
      <c r="J72" s="1364">
        <v>0</v>
      </c>
      <c r="K72" s="1364">
        <v>0</v>
      </c>
      <c r="L72" s="1364">
        <v>0</v>
      </c>
      <c r="M72" s="1323"/>
      <c r="Q72" s="1323"/>
      <c r="R72" s="1323"/>
      <c r="S72" s="1323"/>
      <c r="T72" s="1323"/>
      <c r="U72" s="1323"/>
      <c r="V72" s="1323"/>
    </row>
    <row r="73" spans="1:22" x14ac:dyDescent="0.2">
      <c r="A73" s="1363" t="s">
        <v>862</v>
      </c>
      <c r="B73" s="1363" t="s">
        <v>220</v>
      </c>
      <c r="C73" s="1363" t="s">
        <v>49</v>
      </c>
      <c r="D73" s="1363" t="s">
        <v>1814</v>
      </c>
      <c r="E73" s="1364">
        <v>0</v>
      </c>
      <c r="F73" s="1364">
        <v>0</v>
      </c>
      <c r="G73" s="1364">
        <v>0</v>
      </c>
      <c r="H73" s="1364">
        <v>0</v>
      </c>
      <c r="J73" s="1364">
        <v>0</v>
      </c>
      <c r="K73" s="1364">
        <v>0</v>
      </c>
      <c r="L73" s="1364">
        <v>0</v>
      </c>
      <c r="M73" s="1323"/>
      <c r="Q73" s="1323"/>
      <c r="R73" s="1323"/>
      <c r="S73" s="1323"/>
      <c r="T73" s="1323"/>
      <c r="U73" s="1323"/>
      <c r="V73" s="1323"/>
    </row>
    <row r="74" spans="1:22" x14ac:dyDescent="0.2">
      <c r="A74" s="1363" t="s">
        <v>819</v>
      </c>
      <c r="B74" s="1363" t="s">
        <v>220</v>
      </c>
      <c r="C74" s="1363" t="s">
        <v>49</v>
      </c>
      <c r="D74" s="1363" t="s">
        <v>1814</v>
      </c>
      <c r="E74" s="1364">
        <v>0</v>
      </c>
      <c r="F74" s="1364">
        <v>0</v>
      </c>
      <c r="G74" s="1364">
        <v>0</v>
      </c>
      <c r="H74" s="1364">
        <v>0</v>
      </c>
      <c r="J74" s="1364">
        <v>0</v>
      </c>
      <c r="K74" s="1364">
        <v>0</v>
      </c>
      <c r="L74" s="1364">
        <v>0</v>
      </c>
      <c r="M74" s="1323"/>
      <c r="Q74" s="1323"/>
      <c r="R74" s="1323"/>
      <c r="S74" s="1323"/>
      <c r="T74" s="1323"/>
      <c r="U74" s="1323"/>
      <c r="V74" s="1323"/>
    </row>
    <row r="75" spans="1:22" x14ac:dyDescent="0.2">
      <c r="A75" s="1363" t="s">
        <v>863</v>
      </c>
      <c r="B75" s="1363" t="s">
        <v>220</v>
      </c>
      <c r="C75" s="1363" t="s">
        <v>49</v>
      </c>
      <c r="D75" s="1363" t="s">
        <v>1814</v>
      </c>
      <c r="E75" s="1364">
        <v>0</v>
      </c>
      <c r="F75" s="1364">
        <v>0</v>
      </c>
      <c r="G75" s="1364">
        <v>0</v>
      </c>
      <c r="H75" s="1364">
        <v>0</v>
      </c>
      <c r="J75" s="1364">
        <v>0</v>
      </c>
      <c r="K75" s="1364">
        <v>0</v>
      </c>
      <c r="L75" s="1364">
        <v>0</v>
      </c>
      <c r="M75" s="1323"/>
      <c r="Q75" s="1323"/>
      <c r="R75" s="1323"/>
      <c r="S75" s="1323"/>
      <c r="T75" s="1323"/>
      <c r="U75" s="1323"/>
      <c r="V75" s="1323"/>
    </row>
    <row r="76" spans="1:22" x14ac:dyDescent="0.2">
      <c r="A76" s="1363" t="s">
        <v>820</v>
      </c>
      <c r="B76" s="1363" t="s">
        <v>220</v>
      </c>
      <c r="C76" s="1363" t="s">
        <v>49</v>
      </c>
      <c r="D76" s="1363" t="s">
        <v>1814</v>
      </c>
      <c r="E76" s="1364">
        <v>0</v>
      </c>
      <c r="F76" s="1364">
        <v>0</v>
      </c>
      <c r="G76" s="1364">
        <v>0</v>
      </c>
      <c r="H76" s="1364">
        <v>0</v>
      </c>
      <c r="J76" s="1364">
        <v>0</v>
      </c>
      <c r="K76" s="1364">
        <v>0</v>
      </c>
      <c r="L76" s="1364">
        <v>0</v>
      </c>
      <c r="M76" s="1323"/>
      <c r="Q76" s="1323"/>
      <c r="R76" s="1323"/>
      <c r="S76" s="1323"/>
      <c r="T76" s="1323"/>
      <c r="U76" s="1323"/>
      <c r="V76" s="1323"/>
    </row>
    <row r="77" spans="1:22" x14ac:dyDescent="0.2">
      <c r="A77" s="1363" t="s">
        <v>864</v>
      </c>
      <c r="B77" s="1363" t="s">
        <v>220</v>
      </c>
      <c r="C77" s="1363" t="s">
        <v>49</v>
      </c>
      <c r="D77" s="1363" t="s">
        <v>1814</v>
      </c>
      <c r="E77" s="1364">
        <v>0</v>
      </c>
      <c r="F77" s="1364">
        <v>0</v>
      </c>
      <c r="G77" s="1364">
        <v>0</v>
      </c>
      <c r="H77" s="1364">
        <v>0</v>
      </c>
      <c r="J77" s="1364">
        <v>0</v>
      </c>
      <c r="K77" s="1364">
        <v>0</v>
      </c>
      <c r="L77" s="1364">
        <v>0</v>
      </c>
      <c r="M77" s="1323"/>
      <c r="Q77" s="1323"/>
      <c r="R77" s="1323"/>
      <c r="S77" s="1323"/>
      <c r="T77" s="1323"/>
      <c r="U77" s="1323"/>
      <c r="V77" s="1323"/>
    </row>
    <row r="78" spans="1:22" x14ac:dyDescent="0.2">
      <c r="A78" s="1363" t="s">
        <v>821</v>
      </c>
      <c r="B78" s="1363" t="s">
        <v>220</v>
      </c>
      <c r="C78" s="1363" t="s">
        <v>49</v>
      </c>
      <c r="D78" s="1363" t="s">
        <v>1814</v>
      </c>
      <c r="E78" s="1364">
        <v>0</v>
      </c>
      <c r="F78" s="1364">
        <v>0</v>
      </c>
      <c r="G78" s="1364">
        <v>0</v>
      </c>
      <c r="H78" s="1364">
        <v>0</v>
      </c>
      <c r="J78" s="1364">
        <v>0</v>
      </c>
      <c r="K78" s="1364">
        <v>0</v>
      </c>
      <c r="L78" s="1364">
        <v>0</v>
      </c>
      <c r="M78" s="1323"/>
      <c r="Q78" s="1323"/>
      <c r="R78" s="1323"/>
      <c r="S78" s="1323"/>
      <c r="T78" s="1323"/>
      <c r="U78" s="1323"/>
      <c r="V78" s="1323"/>
    </row>
    <row r="79" spans="1:22" x14ac:dyDescent="0.2">
      <c r="A79" s="1363" t="s">
        <v>865</v>
      </c>
      <c r="B79" s="1363" t="s">
        <v>220</v>
      </c>
      <c r="C79" s="1363" t="s">
        <v>49</v>
      </c>
      <c r="D79" s="1363" t="s">
        <v>1814</v>
      </c>
      <c r="E79" s="1364">
        <v>0</v>
      </c>
      <c r="F79" s="1364">
        <v>0</v>
      </c>
      <c r="G79" s="1364">
        <v>0</v>
      </c>
      <c r="H79" s="1364">
        <v>0</v>
      </c>
      <c r="J79" s="1364">
        <v>0</v>
      </c>
      <c r="K79" s="1364">
        <v>0</v>
      </c>
      <c r="L79" s="1364">
        <v>0</v>
      </c>
      <c r="M79" s="1323"/>
      <c r="Q79" s="1323"/>
      <c r="R79" s="1323"/>
      <c r="S79" s="1323"/>
      <c r="T79" s="1323"/>
      <c r="U79" s="1323"/>
      <c r="V79" s="1323"/>
    </row>
    <row r="80" spans="1:22" x14ac:dyDescent="0.2">
      <c r="A80" s="1363" t="s">
        <v>822</v>
      </c>
      <c r="B80" s="1363" t="s">
        <v>220</v>
      </c>
      <c r="C80" s="1363" t="s">
        <v>49</v>
      </c>
      <c r="D80" s="1363" t="s">
        <v>1814</v>
      </c>
      <c r="E80" s="1364">
        <v>0</v>
      </c>
      <c r="F80" s="1364">
        <v>0</v>
      </c>
      <c r="G80" s="1364">
        <v>0</v>
      </c>
      <c r="H80" s="1364">
        <v>0</v>
      </c>
      <c r="J80" s="1364">
        <v>0</v>
      </c>
      <c r="K80" s="1364">
        <v>0</v>
      </c>
      <c r="L80" s="1364">
        <v>0</v>
      </c>
      <c r="M80" s="1323"/>
      <c r="Q80" s="1323"/>
      <c r="R80" s="1323"/>
      <c r="S80" s="1323"/>
      <c r="T80" s="1323"/>
      <c r="U80" s="1323"/>
      <c r="V80" s="1323"/>
    </row>
    <row r="81" spans="1:22" x14ac:dyDescent="0.2">
      <c r="A81" s="1363" t="s">
        <v>866</v>
      </c>
      <c r="B81" s="1363" t="s">
        <v>220</v>
      </c>
      <c r="C81" s="1363" t="s">
        <v>49</v>
      </c>
      <c r="D81" s="1363" t="s">
        <v>1814</v>
      </c>
      <c r="E81" s="1364">
        <v>0</v>
      </c>
      <c r="F81" s="1364">
        <v>0</v>
      </c>
      <c r="G81" s="1364">
        <v>0</v>
      </c>
      <c r="H81" s="1364">
        <v>0</v>
      </c>
      <c r="J81" s="1364">
        <v>0</v>
      </c>
      <c r="K81" s="1364">
        <v>0</v>
      </c>
      <c r="L81" s="1364">
        <v>0</v>
      </c>
      <c r="M81" s="1323"/>
      <c r="Q81" s="1323"/>
      <c r="R81" s="1323"/>
      <c r="S81" s="1323"/>
      <c r="T81" s="1323"/>
      <c r="U81" s="1323"/>
      <c r="V81" s="1323"/>
    </row>
    <row r="82" spans="1:22" x14ac:dyDescent="0.2">
      <c r="A82" s="1363" t="s">
        <v>823</v>
      </c>
      <c r="B82" s="1363" t="s">
        <v>220</v>
      </c>
      <c r="C82" s="1363" t="s">
        <v>49</v>
      </c>
      <c r="D82" s="1363" t="s">
        <v>1814</v>
      </c>
      <c r="E82" s="1364">
        <v>0</v>
      </c>
      <c r="F82" s="1364">
        <v>0</v>
      </c>
      <c r="G82" s="1364">
        <v>0</v>
      </c>
      <c r="H82" s="1364">
        <v>0</v>
      </c>
      <c r="J82" s="1364">
        <v>0</v>
      </c>
      <c r="K82" s="1364">
        <v>0</v>
      </c>
      <c r="L82" s="1364">
        <v>0</v>
      </c>
      <c r="M82" s="1323"/>
      <c r="Q82" s="1323"/>
      <c r="R82" s="1323"/>
      <c r="S82" s="1323"/>
      <c r="T82" s="1323"/>
      <c r="U82" s="1323"/>
      <c r="V82" s="1323"/>
    </row>
    <row r="83" spans="1:22" x14ac:dyDescent="0.2">
      <c r="A83" s="1363" t="s">
        <v>867</v>
      </c>
      <c r="B83" s="1363" t="s">
        <v>220</v>
      </c>
      <c r="C83" s="1363" t="s">
        <v>49</v>
      </c>
      <c r="D83" s="1363" t="s">
        <v>1814</v>
      </c>
      <c r="E83" s="1364">
        <v>0</v>
      </c>
      <c r="F83" s="1364">
        <v>0</v>
      </c>
      <c r="G83" s="1364">
        <v>0</v>
      </c>
      <c r="H83" s="1364">
        <v>0</v>
      </c>
      <c r="J83" s="1364">
        <v>0</v>
      </c>
      <c r="K83" s="1364">
        <v>0</v>
      </c>
      <c r="L83" s="1364">
        <v>0</v>
      </c>
      <c r="M83" s="1323"/>
      <c r="Q83" s="1323"/>
      <c r="R83" s="1323"/>
      <c r="S83" s="1323"/>
      <c r="T83" s="1323"/>
      <c r="U83" s="1323"/>
      <c r="V83" s="1323"/>
    </row>
    <row r="84" spans="1:22" x14ac:dyDescent="0.2">
      <c r="A84" s="1363" t="s">
        <v>824</v>
      </c>
      <c r="B84" s="1363" t="s">
        <v>220</v>
      </c>
      <c r="C84" s="1363" t="s">
        <v>49</v>
      </c>
      <c r="D84" s="1363" t="s">
        <v>1814</v>
      </c>
      <c r="E84" s="1364">
        <v>0</v>
      </c>
      <c r="F84" s="1364">
        <v>0</v>
      </c>
      <c r="G84" s="1364">
        <v>0</v>
      </c>
      <c r="H84" s="1364">
        <v>0</v>
      </c>
      <c r="J84" s="1364">
        <v>0</v>
      </c>
      <c r="K84" s="1364">
        <v>0</v>
      </c>
      <c r="L84" s="1364">
        <v>0</v>
      </c>
      <c r="M84" s="1323"/>
      <c r="Q84" s="1323"/>
      <c r="R84" s="1323"/>
      <c r="S84" s="1323"/>
      <c r="T84" s="1323"/>
      <c r="U84" s="1323"/>
      <c r="V84" s="1323"/>
    </row>
    <row r="85" spans="1:22" x14ac:dyDescent="0.2">
      <c r="A85" s="1363" t="s">
        <v>868</v>
      </c>
      <c r="B85" s="1363" t="s">
        <v>220</v>
      </c>
      <c r="C85" s="1363" t="s">
        <v>49</v>
      </c>
      <c r="D85" s="1363" t="s">
        <v>1814</v>
      </c>
      <c r="E85" s="1364">
        <v>0</v>
      </c>
      <c r="F85" s="1364">
        <v>0</v>
      </c>
      <c r="G85" s="1364">
        <v>0</v>
      </c>
      <c r="H85" s="1364">
        <v>0</v>
      </c>
      <c r="J85" s="1364">
        <v>0</v>
      </c>
      <c r="K85" s="1364">
        <v>0</v>
      </c>
      <c r="L85" s="1364">
        <v>0</v>
      </c>
      <c r="M85" s="1323"/>
      <c r="Q85" s="1323"/>
      <c r="R85" s="1323"/>
      <c r="S85" s="1323"/>
      <c r="T85" s="1323"/>
      <c r="U85" s="1323"/>
      <c r="V85" s="1323"/>
    </row>
    <row r="86" spans="1:22" x14ac:dyDescent="0.2">
      <c r="A86" s="1363" t="s">
        <v>825</v>
      </c>
      <c r="B86" s="1363" t="s">
        <v>220</v>
      </c>
      <c r="C86" s="1363" t="s">
        <v>49</v>
      </c>
      <c r="D86" s="1363" t="s">
        <v>1814</v>
      </c>
      <c r="E86" s="1364">
        <v>0</v>
      </c>
      <c r="F86" s="1364">
        <v>0</v>
      </c>
      <c r="G86" s="1364">
        <v>0</v>
      </c>
      <c r="H86" s="1364">
        <v>0</v>
      </c>
      <c r="J86" s="1364">
        <v>0</v>
      </c>
      <c r="K86" s="1364">
        <v>0</v>
      </c>
      <c r="L86" s="1364">
        <v>0</v>
      </c>
      <c r="M86" s="1323"/>
      <c r="Q86" s="1323"/>
      <c r="R86" s="1323"/>
      <c r="S86" s="1323"/>
      <c r="T86" s="1323"/>
      <c r="U86" s="1323"/>
      <c r="V86" s="1323"/>
    </row>
    <row r="87" spans="1:22" x14ac:dyDescent="0.2">
      <c r="A87" s="1363" t="s">
        <v>869</v>
      </c>
      <c r="B87" s="1363" t="s">
        <v>220</v>
      </c>
      <c r="C87" s="1363" t="s">
        <v>49</v>
      </c>
      <c r="D87" s="1363" t="s">
        <v>1814</v>
      </c>
      <c r="E87" s="1364">
        <v>0</v>
      </c>
      <c r="F87" s="1364">
        <v>0</v>
      </c>
      <c r="G87" s="1364">
        <v>0</v>
      </c>
      <c r="H87" s="1364">
        <v>0</v>
      </c>
      <c r="J87" s="1364">
        <v>0</v>
      </c>
      <c r="K87" s="1364">
        <v>0</v>
      </c>
      <c r="L87" s="1364">
        <v>0</v>
      </c>
      <c r="M87" s="1323"/>
      <c r="Q87" s="1323"/>
      <c r="R87" s="1323"/>
      <c r="S87" s="1323"/>
      <c r="T87" s="1323"/>
      <c r="U87" s="1323"/>
      <c r="V87" s="1323"/>
    </row>
    <row r="88" spans="1:22" x14ac:dyDescent="0.2">
      <c r="A88" s="1363" t="s">
        <v>826</v>
      </c>
      <c r="B88" s="1363" t="s">
        <v>220</v>
      </c>
      <c r="C88" s="1363" t="s">
        <v>49</v>
      </c>
      <c r="D88" s="1363" t="s">
        <v>1814</v>
      </c>
      <c r="E88" s="1364">
        <v>0</v>
      </c>
      <c r="F88" s="1364">
        <v>0</v>
      </c>
      <c r="G88" s="1364">
        <v>0</v>
      </c>
      <c r="H88" s="1364">
        <v>0</v>
      </c>
      <c r="J88" s="1364">
        <v>0</v>
      </c>
      <c r="K88" s="1364">
        <v>0</v>
      </c>
      <c r="L88" s="1364">
        <v>0</v>
      </c>
      <c r="M88" s="1323"/>
      <c r="Q88" s="1323"/>
      <c r="R88" s="1323"/>
      <c r="S88" s="1323"/>
      <c r="T88" s="1323"/>
      <c r="U88" s="1323"/>
      <c r="V88" s="1323"/>
    </row>
    <row r="89" spans="1:22" x14ac:dyDescent="0.2">
      <c r="A89" s="1363" t="s">
        <v>870</v>
      </c>
      <c r="B89" s="1363" t="s">
        <v>220</v>
      </c>
      <c r="C89" s="1363" t="s">
        <v>49</v>
      </c>
      <c r="D89" s="1363" t="s">
        <v>1814</v>
      </c>
      <c r="E89" s="1364">
        <v>0</v>
      </c>
      <c r="F89" s="1364">
        <v>0</v>
      </c>
      <c r="G89" s="1364">
        <v>0</v>
      </c>
      <c r="H89" s="1364">
        <v>0</v>
      </c>
      <c r="J89" s="1364">
        <v>0</v>
      </c>
      <c r="K89" s="1364">
        <v>0</v>
      </c>
      <c r="L89" s="1364">
        <v>0</v>
      </c>
      <c r="M89" s="1323"/>
      <c r="Q89" s="1323"/>
      <c r="R89" s="1323"/>
      <c r="S89" s="1323"/>
      <c r="T89" s="1323"/>
      <c r="U89" s="1323"/>
      <c r="V89" s="1323"/>
    </row>
    <row r="90" spans="1:22" x14ac:dyDescent="0.2">
      <c r="A90" s="1363" t="s">
        <v>827</v>
      </c>
      <c r="B90" s="1363" t="s">
        <v>220</v>
      </c>
      <c r="C90" s="1363" t="s">
        <v>49</v>
      </c>
      <c r="D90" s="1363" t="s">
        <v>1814</v>
      </c>
      <c r="E90" s="1364">
        <v>0</v>
      </c>
      <c r="F90" s="1364">
        <v>0</v>
      </c>
      <c r="G90" s="1364">
        <v>0</v>
      </c>
      <c r="H90" s="1364">
        <v>0</v>
      </c>
      <c r="J90" s="1364">
        <v>0</v>
      </c>
      <c r="K90" s="1364">
        <v>0</v>
      </c>
      <c r="L90" s="1364">
        <v>0</v>
      </c>
      <c r="M90" s="1323"/>
      <c r="Q90" s="1323"/>
      <c r="R90" s="1323"/>
      <c r="S90" s="1323"/>
      <c r="T90" s="1323"/>
      <c r="U90" s="1323"/>
      <c r="V90" s="1323"/>
    </row>
    <row r="91" spans="1:22" x14ac:dyDescent="0.2">
      <c r="A91" s="1363" t="s">
        <v>871</v>
      </c>
      <c r="B91" s="1363" t="s">
        <v>220</v>
      </c>
      <c r="C91" s="1363" t="s">
        <v>49</v>
      </c>
      <c r="D91" s="1363" t="s">
        <v>1814</v>
      </c>
      <c r="E91" s="1364">
        <v>0</v>
      </c>
      <c r="F91" s="1364">
        <v>0</v>
      </c>
      <c r="G91" s="1364">
        <v>0</v>
      </c>
      <c r="H91" s="1364">
        <v>0</v>
      </c>
      <c r="J91" s="1364">
        <v>0</v>
      </c>
      <c r="K91" s="1364">
        <v>0</v>
      </c>
      <c r="L91" s="1364">
        <v>0</v>
      </c>
      <c r="M91" s="1323"/>
      <c r="Q91" s="1323"/>
      <c r="R91" s="1323"/>
      <c r="S91" s="1323"/>
      <c r="T91" s="1323"/>
      <c r="U91" s="1323"/>
      <c r="V91" s="1323"/>
    </row>
    <row r="92" spans="1:22" x14ac:dyDescent="0.2">
      <c r="A92" s="1363" t="s">
        <v>843</v>
      </c>
      <c r="B92" s="1363" t="s">
        <v>220</v>
      </c>
      <c r="C92" s="1363" t="s">
        <v>49</v>
      </c>
      <c r="D92" s="1363" t="s">
        <v>1814</v>
      </c>
      <c r="E92" s="1364">
        <v>0</v>
      </c>
      <c r="F92" s="1364">
        <v>0</v>
      </c>
      <c r="G92" s="1364">
        <v>0</v>
      </c>
      <c r="H92" s="1364">
        <v>0</v>
      </c>
      <c r="J92" s="1364">
        <v>0</v>
      </c>
      <c r="K92" s="1364">
        <v>0</v>
      </c>
      <c r="L92" s="1364">
        <v>0</v>
      </c>
      <c r="M92" s="1323"/>
      <c r="Q92" s="1323"/>
      <c r="R92" s="1323"/>
      <c r="S92" s="1323"/>
      <c r="T92" s="1323"/>
      <c r="U92" s="1323"/>
      <c r="V92" s="1323"/>
    </row>
    <row r="93" spans="1:22" x14ac:dyDescent="0.2">
      <c r="A93" s="1363" t="s">
        <v>859</v>
      </c>
      <c r="B93" s="1363" t="s">
        <v>220</v>
      </c>
      <c r="C93" s="1363" t="s">
        <v>49</v>
      </c>
      <c r="D93" s="1363" t="s">
        <v>1814</v>
      </c>
      <c r="E93" s="1364">
        <v>0</v>
      </c>
      <c r="F93" s="1364">
        <v>0</v>
      </c>
      <c r="G93" s="1364">
        <v>0.08</v>
      </c>
      <c r="H93" s="1364">
        <v>0.11</v>
      </c>
      <c r="J93" s="1364">
        <v>0.11</v>
      </c>
      <c r="K93" s="1364">
        <v>0.3</v>
      </c>
      <c r="L93" s="1364">
        <v>0.57999999999999996</v>
      </c>
      <c r="M93" s="1323"/>
      <c r="Q93" s="1323"/>
      <c r="R93" s="1323"/>
      <c r="S93" s="1323"/>
      <c r="T93" s="1323"/>
      <c r="U93" s="1323"/>
      <c r="V93" s="1323"/>
    </row>
    <row r="94" spans="1:22" x14ac:dyDescent="0.2">
      <c r="A94" s="1363" t="s">
        <v>888</v>
      </c>
      <c r="B94" s="1363" t="s">
        <v>220</v>
      </c>
      <c r="C94" s="1363" t="s">
        <v>49</v>
      </c>
      <c r="D94" s="1363" t="s">
        <v>1814</v>
      </c>
      <c r="E94" s="1364">
        <v>0</v>
      </c>
      <c r="F94" s="1364">
        <v>0.01</v>
      </c>
      <c r="G94" s="1364">
        <v>0.14000000000000001</v>
      </c>
      <c r="H94" s="1364">
        <v>0.22</v>
      </c>
      <c r="J94" s="1364">
        <v>0.11</v>
      </c>
      <c r="K94" s="1364">
        <v>0.3</v>
      </c>
      <c r="L94" s="1364">
        <v>0.57999999999999996</v>
      </c>
      <c r="M94" s="1323"/>
      <c r="Q94" s="1323"/>
      <c r="R94" s="1323"/>
      <c r="S94" s="1323"/>
      <c r="T94" s="1323"/>
      <c r="U94" s="1323"/>
      <c r="V94" s="1323"/>
    </row>
    <row r="95" spans="1:22" x14ac:dyDescent="0.2">
      <c r="A95" s="1363" t="s">
        <v>1133</v>
      </c>
      <c r="B95" s="1363" t="s">
        <v>220</v>
      </c>
      <c r="C95" s="1363" t="s">
        <v>49</v>
      </c>
      <c r="D95" s="1363" t="s">
        <v>1814</v>
      </c>
      <c r="E95" s="1364">
        <v>0</v>
      </c>
      <c r="F95" s="1364">
        <v>0</v>
      </c>
      <c r="G95" s="1364">
        <v>0</v>
      </c>
      <c r="H95" s="1364">
        <v>0</v>
      </c>
      <c r="J95" s="1364">
        <v>0</v>
      </c>
      <c r="K95" s="1364">
        <v>0</v>
      </c>
      <c r="L95" s="1364">
        <v>0</v>
      </c>
      <c r="M95" s="1323"/>
      <c r="Q95" s="1323"/>
      <c r="R95" s="1323"/>
      <c r="S95" s="1323"/>
      <c r="T95" s="1323"/>
      <c r="U95" s="1323"/>
      <c r="V95" s="1323"/>
    </row>
    <row r="96" spans="1:22" x14ac:dyDescent="0.2">
      <c r="A96" s="1363" t="s">
        <v>1134</v>
      </c>
      <c r="B96" s="1363" t="s">
        <v>220</v>
      </c>
      <c r="C96" s="1363" t="s">
        <v>49</v>
      </c>
      <c r="D96" s="1363" t="s">
        <v>1814</v>
      </c>
      <c r="E96" s="1364">
        <v>0</v>
      </c>
      <c r="F96" s="1364">
        <v>0</v>
      </c>
      <c r="G96" s="1364">
        <v>0</v>
      </c>
      <c r="H96" s="1364">
        <v>0</v>
      </c>
      <c r="J96" s="1364">
        <v>0</v>
      </c>
      <c r="K96" s="1364">
        <v>0</v>
      </c>
      <c r="L96" s="1364">
        <v>0</v>
      </c>
      <c r="M96" s="1323"/>
      <c r="Q96" s="1323"/>
      <c r="R96" s="1323"/>
      <c r="S96" s="1323"/>
      <c r="T96" s="1323"/>
      <c r="U96" s="1323"/>
      <c r="V96" s="1323"/>
    </row>
    <row r="97" spans="1:22" x14ac:dyDescent="0.2">
      <c r="A97" s="1363" t="s">
        <v>828</v>
      </c>
      <c r="B97" s="1363" t="s">
        <v>220</v>
      </c>
      <c r="C97" s="1363" t="s">
        <v>49</v>
      </c>
      <c r="D97" s="1363" t="s">
        <v>1814</v>
      </c>
      <c r="E97" s="1364">
        <v>0</v>
      </c>
      <c r="F97" s="1364">
        <v>0</v>
      </c>
      <c r="G97" s="1364">
        <v>0</v>
      </c>
      <c r="H97" s="1364">
        <v>0</v>
      </c>
      <c r="J97" s="1364">
        <v>0</v>
      </c>
      <c r="K97" s="1364">
        <v>0</v>
      </c>
      <c r="L97" s="1364">
        <v>0</v>
      </c>
      <c r="M97" s="1323"/>
      <c r="Q97" s="1323"/>
      <c r="R97" s="1323"/>
      <c r="S97" s="1323"/>
      <c r="T97" s="1323"/>
      <c r="U97" s="1323"/>
      <c r="V97" s="1323"/>
    </row>
    <row r="98" spans="1:22" x14ac:dyDescent="0.2">
      <c r="A98" s="1363" t="s">
        <v>845</v>
      </c>
      <c r="B98" s="1363" t="s">
        <v>220</v>
      </c>
      <c r="C98" s="1363" t="s">
        <v>49</v>
      </c>
      <c r="D98" s="1363" t="s">
        <v>1814</v>
      </c>
      <c r="E98" s="1364">
        <v>0.01</v>
      </c>
      <c r="F98" s="1364">
        <v>0</v>
      </c>
      <c r="G98" s="1364">
        <v>0</v>
      </c>
      <c r="H98" s="1364">
        <v>0</v>
      </c>
      <c r="J98" s="1364">
        <v>0</v>
      </c>
      <c r="K98" s="1364">
        <v>0</v>
      </c>
      <c r="L98" s="1364">
        <v>0</v>
      </c>
      <c r="M98" s="1323"/>
      <c r="Q98" s="1323"/>
      <c r="R98" s="1323"/>
      <c r="S98" s="1323"/>
      <c r="T98" s="1323"/>
      <c r="U98" s="1323"/>
      <c r="V98" s="1323"/>
    </row>
    <row r="99" spans="1:22" x14ac:dyDescent="0.2">
      <c r="A99" s="1363" t="s">
        <v>872</v>
      </c>
      <c r="B99" s="1363" t="s">
        <v>220</v>
      </c>
      <c r="C99" s="1363" t="s">
        <v>49</v>
      </c>
      <c r="D99" s="1363" t="s">
        <v>1814</v>
      </c>
      <c r="E99" s="1364">
        <v>0.01</v>
      </c>
      <c r="F99" s="1364">
        <v>0.01</v>
      </c>
      <c r="G99" s="1364">
        <v>0</v>
      </c>
      <c r="H99" s="1364">
        <v>0</v>
      </c>
      <c r="J99" s="1364">
        <v>0</v>
      </c>
      <c r="K99" s="1364">
        <v>0</v>
      </c>
      <c r="L99" s="1364">
        <v>0</v>
      </c>
      <c r="M99" s="1323"/>
      <c r="Q99" s="1323"/>
      <c r="R99" s="1323"/>
      <c r="S99" s="1323"/>
      <c r="T99" s="1323"/>
      <c r="U99" s="1323"/>
      <c r="V99" s="1323"/>
    </row>
    <row r="100" spans="1:22" x14ac:dyDescent="0.2">
      <c r="A100" s="1363" t="s">
        <v>830</v>
      </c>
      <c r="B100" s="1363" t="s">
        <v>220</v>
      </c>
      <c r="C100" s="1363" t="s">
        <v>49</v>
      </c>
      <c r="D100" s="1363" t="s">
        <v>1814</v>
      </c>
      <c r="E100" s="1364">
        <v>0.03</v>
      </c>
      <c r="F100" s="1364">
        <v>0.02</v>
      </c>
      <c r="G100" s="1364">
        <v>0.01</v>
      </c>
      <c r="H100" s="1364">
        <v>0</v>
      </c>
      <c r="J100" s="1364">
        <v>0</v>
      </c>
      <c r="K100" s="1364">
        <v>0</v>
      </c>
      <c r="L100" s="1364">
        <v>0</v>
      </c>
      <c r="M100" s="1323"/>
      <c r="Q100" s="1323"/>
      <c r="R100" s="1323"/>
      <c r="S100" s="1323"/>
      <c r="T100" s="1323"/>
      <c r="U100" s="1323"/>
      <c r="V100" s="1323"/>
    </row>
    <row r="101" spans="1:22" x14ac:dyDescent="0.2">
      <c r="A101" s="1363" t="s">
        <v>847</v>
      </c>
      <c r="B101" s="1363" t="s">
        <v>220</v>
      </c>
      <c r="C101" s="1363" t="s">
        <v>49</v>
      </c>
      <c r="D101" s="1363" t="s">
        <v>1814</v>
      </c>
      <c r="E101" s="1364">
        <v>0.02</v>
      </c>
      <c r="F101" s="1364">
        <v>0.01</v>
      </c>
      <c r="G101" s="1364">
        <v>0</v>
      </c>
      <c r="H101" s="1364">
        <v>0</v>
      </c>
      <c r="J101" s="1364">
        <v>0</v>
      </c>
      <c r="K101" s="1364">
        <v>0</v>
      </c>
      <c r="L101" s="1364">
        <v>0</v>
      </c>
      <c r="M101" s="1323"/>
      <c r="Q101" s="1323"/>
      <c r="R101" s="1323"/>
      <c r="S101" s="1323"/>
      <c r="T101" s="1323"/>
      <c r="U101" s="1323"/>
      <c r="V101" s="1323"/>
    </row>
    <row r="102" spans="1:22" x14ac:dyDescent="0.2">
      <c r="A102" s="1363" t="s">
        <v>874</v>
      </c>
      <c r="B102" s="1363" t="s">
        <v>220</v>
      </c>
      <c r="C102" s="1363" t="s">
        <v>49</v>
      </c>
      <c r="D102" s="1363" t="s">
        <v>1814</v>
      </c>
      <c r="E102" s="1364">
        <v>0.04</v>
      </c>
      <c r="F102" s="1364">
        <v>0.02</v>
      </c>
      <c r="G102" s="1364">
        <v>0.01</v>
      </c>
      <c r="H102" s="1364">
        <v>0.01</v>
      </c>
      <c r="J102" s="1364">
        <v>0.2</v>
      </c>
      <c r="K102" s="1364">
        <v>0.33</v>
      </c>
      <c r="L102" s="1364">
        <v>0.46</v>
      </c>
      <c r="M102" s="1323"/>
      <c r="Q102" s="1323"/>
      <c r="R102" s="1323"/>
      <c r="S102" s="1323"/>
      <c r="T102" s="1323"/>
      <c r="U102" s="1323"/>
      <c r="V102" s="1323"/>
    </row>
    <row r="103" spans="1:22" x14ac:dyDescent="0.2">
      <c r="A103" s="1363" t="s">
        <v>832</v>
      </c>
      <c r="B103" s="1363" t="s">
        <v>220</v>
      </c>
      <c r="C103" s="1363" t="s">
        <v>49</v>
      </c>
      <c r="D103" s="1363" t="s">
        <v>1814</v>
      </c>
      <c r="E103" s="1364">
        <v>0.06</v>
      </c>
      <c r="F103" s="1364">
        <v>0.05</v>
      </c>
      <c r="G103" s="1364">
        <v>0.03</v>
      </c>
      <c r="H103" s="1364">
        <v>0.02</v>
      </c>
      <c r="J103" s="1364">
        <v>0.21</v>
      </c>
      <c r="K103" s="1364">
        <v>0.34</v>
      </c>
      <c r="L103" s="1364">
        <v>0.46</v>
      </c>
      <c r="M103" s="1323"/>
      <c r="Q103" s="1323"/>
      <c r="R103" s="1323"/>
      <c r="S103" s="1323"/>
      <c r="T103" s="1323"/>
      <c r="U103" s="1323"/>
      <c r="V103" s="1323"/>
    </row>
    <row r="104" spans="1:22" x14ac:dyDescent="0.2">
      <c r="A104" s="1363" t="s">
        <v>834</v>
      </c>
      <c r="B104" s="1363" t="s">
        <v>220</v>
      </c>
      <c r="C104" s="1363" t="s">
        <v>49</v>
      </c>
      <c r="D104" s="1363" t="s">
        <v>1814</v>
      </c>
      <c r="E104" s="1364">
        <v>0</v>
      </c>
      <c r="F104" s="1364">
        <v>0</v>
      </c>
      <c r="G104" s="1364">
        <v>0</v>
      </c>
      <c r="H104" s="1364">
        <v>0</v>
      </c>
      <c r="J104" s="1364">
        <v>0</v>
      </c>
      <c r="K104" s="1364">
        <v>0</v>
      </c>
      <c r="L104" s="1364">
        <v>0</v>
      </c>
      <c r="M104" s="1323"/>
      <c r="Q104" s="1323"/>
      <c r="R104" s="1323"/>
      <c r="S104" s="1323"/>
      <c r="T104" s="1323"/>
      <c r="U104" s="1323"/>
      <c r="V104" s="1323"/>
    </row>
    <row r="105" spans="1:22" x14ac:dyDescent="0.2">
      <c r="A105" s="1363" t="s">
        <v>849</v>
      </c>
      <c r="B105" s="1363" t="s">
        <v>220</v>
      </c>
      <c r="C105" s="1363" t="s">
        <v>49</v>
      </c>
      <c r="D105" s="1363" t="s">
        <v>1814</v>
      </c>
      <c r="E105" s="1364">
        <v>0.05</v>
      </c>
      <c r="F105" s="1364">
        <v>0.04</v>
      </c>
      <c r="G105" s="1364">
        <v>0.02</v>
      </c>
      <c r="H105" s="1364">
        <v>0.02</v>
      </c>
      <c r="J105" s="1364">
        <v>0.21</v>
      </c>
      <c r="K105" s="1364">
        <v>0.34</v>
      </c>
      <c r="L105" s="1364">
        <v>0.46</v>
      </c>
      <c r="M105" s="1323"/>
      <c r="Q105" s="1323"/>
      <c r="R105" s="1323"/>
      <c r="S105" s="1323"/>
      <c r="T105" s="1323"/>
      <c r="U105" s="1323"/>
      <c r="V105" s="1323"/>
    </row>
    <row r="106" spans="1:22" x14ac:dyDescent="0.2">
      <c r="A106" s="1363" t="s">
        <v>851</v>
      </c>
      <c r="B106" s="1363" t="s">
        <v>220</v>
      </c>
      <c r="C106" s="1363" t="s">
        <v>49</v>
      </c>
      <c r="D106" s="1363" t="s">
        <v>1814</v>
      </c>
      <c r="E106" s="1364">
        <v>0</v>
      </c>
      <c r="F106" s="1364">
        <v>0</v>
      </c>
      <c r="G106" s="1364">
        <v>0</v>
      </c>
      <c r="H106" s="1364">
        <v>0</v>
      </c>
      <c r="J106" s="1364">
        <v>0</v>
      </c>
      <c r="K106" s="1364">
        <v>0</v>
      </c>
      <c r="L106" s="1364">
        <v>0</v>
      </c>
      <c r="M106" s="1323"/>
      <c r="Q106" s="1323"/>
      <c r="R106" s="1323"/>
      <c r="S106" s="1323"/>
      <c r="T106" s="1323"/>
      <c r="U106" s="1323"/>
      <c r="V106" s="1323"/>
    </row>
    <row r="107" spans="1:22" x14ac:dyDescent="0.2">
      <c r="A107" s="1363" t="s">
        <v>876</v>
      </c>
      <c r="B107" s="1363" t="s">
        <v>220</v>
      </c>
      <c r="C107" s="1363" t="s">
        <v>49</v>
      </c>
      <c r="D107" s="1363" t="s">
        <v>1814</v>
      </c>
      <c r="E107" s="1364">
        <v>0.15</v>
      </c>
      <c r="F107" s="1364">
        <v>0.1</v>
      </c>
      <c r="G107" s="1364">
        <v>0.05</v>
      </c>
      <c r="H107" s="1364">
        <v>0.04</v>
      </c>
      <c r="J107" s="1364">
        <v>0.21</v>
      </c>
      <c r="K107" s="1364">
        <v>0.34</v>
      </c>
      <c r="L107" s="1364">
        <v>0.46</v>
      </c>
      <c r="M107" s="1323"/>
      <c r="Q107" s="1323"/>
      <c r="R107" s="1323"/>
      <c r="S107" s="1323"/>
      <c r="T107" s="1323"/>
      <c r="U107" s="1323"/>
      <c r="V107" s="1323"/>
    </row>
    <row r="108" spans="1:22" x14ac:dyDescent="0.2">
      <c r="A108" s="1363" t="s">
        <v>878</v>
      </c>
      <c r="B108" s="1363" t="s">
        <v>220</v>
      </c>
      <c r="C108" s="1363" t="s">
        <v>49</v>
      </c>
      <c r="D108" s="1363" t="s">
        <v>1814</v>
      </c>
      <c r="E108" s="1364">
        <v>0</v>
      </c>
      <c r="F108" s="1364">
        <v>0</v>
      </c>
      <c r="G108" s="1364">
        <v>0</v>
      </c>
      <c r="H108" s="1364">
        <v>0</v>
      </c>
      <c r="J108" s="1364">
        <v>0</v>
      </c>
      <c r="K108" s="1364">
        <v>0</v>
      </c>
      <c r="L108" s="1364">
        <v>0</v>
      </c>
      <c r="M108" s="1323"/>
      <c r="Q108" s="1323"/>
      <c r="R108" s="1323"/>
      <c r="S108" s="1323"/>
      <c r="T108" s="1323"/>
      <c r="U108" s="1323"/>
      <c r="V108" s="1323"/>
    </row>
    <row r="109" spans="1:22" x14ac:dyDescent="0.2">
      <c r="A109" s="1363" t="s">
        <v>836</v>
      </c>
      <c r="B109" s="1363" t="s">
        <v>220</v>
      </c>
      <c r="C109" s="1363" t="s">
        <v>49</v>
      </c>
      <c r="D109" s="1363" t="s">
        <v>1814</v>
      </c>
      <c r="E109" s="1364">
        <v>0.03</v>
      </c>
      <c r="F109" s="1364">
        <v>0.02</v>
      </c>
      <c r="G109" s="1364">
        <v>0.02</v>
      </c>
      <c r="H109" s="1364">
        <v>0.01</v>
      </c>
      <c r="J109" s="1364">
        <v>0.21</v>
      </c>
      <c r="K109" s="1364">
        <v>0.34</v>
      </c>
      <c r="L109" s="1364">
        <v>0.46</v>
      </c>
      <c r="M109" s="1323"/>
      <c r="Q109" s="1323"/>
      <c r="R109" s="1323"/>
      <c r="S109" s="1323"/>
      <c r="T109" s="1323"/>
      <c r="U109" s="1323"/>
      <c r="V109" s="1323"/>
    </row>
    <row r="110" spans="1:22" x14ac:dyDescent="0.2">
      <c r="A110" s="1363" t="s">
        <v>838</v>
      </c>
      <c r="B110" s="1363" t="s">
        <v>220</v>
      </c>
      <c r="C110" s="1363" t="s">
        <v>49</v>
      </c>
      <c r="D110" s="1363" t="s">
        <v>1814</v>
      </c>
      <c r="E110" s="1364">
        <v>0</v>
      </c>
      <c r="F110" s="1364">
        <v>0</v>
      </c>
      <c r="G110" s="1364">
        <v>0</v>
      </c>
      <c r="H110" s="1364">
        <v>0</v>
      </c>
      <c r="J110" s="1364">
        <v>0</v>
      </c>
      <c r="K110" s="1364">
        <v>0</v>
      </c>
      <c r="L110" s="1364">
        <v>0</v>
      </c>
      <c r="M110" s="1323"/>
      <c r="Q110" s="1323"/>
      <c r="R110" s="1323"/>
      <c r="S110" s="1323"/>
      <c r="T110" s="1323"/>
      <c r="U110" s="1323"/>
      <c r="V110" s="1323"/>
    </row>
    <row r="111" spans="1:22" x14ac:dyDescent="0.2">
      <c r="A111" s="1363" t="s">
        <v>1135</v>
      </c>
      <c r="B111" s="1363" t="s">
        <v>220</v>
      </c>
      <c r="C111" s="1363" t="s">
        <v>49</v>
      </c>
      <c r="D111" s="1363" t="s">
        <v>1814</v>
      </c>
      <c r="E111" s="1364">
        <v>0</v>
      </c>
      <c r="F111" s="1364">
        <v>0</v>
      </c>
      <c r="G111" s="1364">
        <v>0</v>
      </c>
      <c r="H111" s="1364">
        <v>0</v>
      </c>
      <c r="J111" s="1364">
        <v>0</v>
      </c>
      <c r="K111" s="1364">
        <v>0</v>
      </c>
      <c r="L111" s="1364">
        <v>0</v>
      </c>
      <c r="M111" s="1323"/>
      <c r="Q111" s="1323"/>
      <c r="R111" s="1323"/>
      <c r="S111" s="1323"/>
      <c r="T111" s="1323"/>
      <c r="U111" s="1323"/>
      <c r="V111" s="1323"/>
    </row>
    <row r="112" spans="1:22" x14ac:dyDescent="0.2">
      <c r="A112" s="1363" t="s">
        <v>853</v>
      </c>
      <c r="B112" s="1363" t="s">
        <v>220</v>
      </c>
      <c r="C112" s="1363" t="s">
        <v>49</v>
      </c>
      <c r="D112" s="1363" t="s">
        <v>1814</v>
      </c>
      <c r="E112" s="1364">
        <v>0.08</v>
      </c>
      <c r="F112" s="1364">
        <v>0.06</v>
      </c>
      <c r="G112" s="1364">
        <v>0.05</v>
      </c>
      <c r="H112" s="1364">
        <v>0.04</v>
      </c>
      <c r="J112" s="1364">
        <v>0.21</v>
      </c>
      <c r="K112" s="1364">
        <v>0.34</v>
      </c>
      <c r="L112" s="1364">
        <v>0.46</v>
      </c>
      <c r="M112" s="1323"/>
      <c r="Q112" s="1323"/>
      <c r="R112" s="1323"/>
      <c r="S112" s="1323"/>
      <c r="T112" s="1323"/>
      <c r="U112" s="1323"/>
      <c r="V112" s="1323"/>
    </row>
    <row r="113" spans="1:22" x14ac:dyDescent="0.2">
      <c r="A113" s="1363" t="s">
        <v>855</v>
      </c>
      <c r="B113" s="1363" t="s">
        <v>220</v>
      </c>
      <c r="C113" s="1363" t="s">
        <v>49</v>
      </c>
      <c r="D113" s="1363" t="s">
        <v>1814</v>
      </c>
      <c r="E113" s="1364">
        <v>0.04</v>
      </c>
      <c r="F113" s="1364">
        <v>0.03</v>
      </c>
      <c r="G113" s="1364">
        <v>0.02</v>
      </c>
      <c r="H113" s="1364">
        <v>0.02</v>
      </c>
      <c r="J113" s="1364">
        <v>0.21</v>
      </c>
      <c r="K113" s="1364">
        <v>0.34</v>
      </c>
      <c r="L113" s="1364">
        <v>0.46</v>
      </c>
      <c r="M113" s="1323"/>
      <c r="Q113" s="1323"/>
      <c r="R113" s="1323"/>
      <c r="S113" s="1323"/>
      <c r="T113" s="1323"/>
      <c r="U113" s="1323"/>
      <c r="V113" s="1323"/>
    </row>
    <row r="114" spans="1:22" x14ac:dyDescent="0.2">
      <c r="A114" s="1363" t="s">
        <v>1136</v>
      </c>
      <c r="B114" s="1363" t="s">
        <v>220</v>
      </c>
      <c r="C114" s="1363" t="s">
        <v>49</v>
      </c>
      <c r="D114" s="1363" t="s">
        <v>1814</v>
      </c>
      <c r="E114" s="1364">
        <v>0</v>
      </c>
      <c r="F114" s="1364">
        <v>0</v>
      </c>
      <c r="G114" s="1364">
        <v>0</v>
      </c>
      <c r="H114" s="1364">
        <v>0</v>
      </c>
      <c r="J114" s="1364">
        <v>0</v>
      </c>
      <c r="K114" s="1364">
        <v>0</v>
      </c>
      <c r="L114" s="1364">
        <v>0</v>
      </c>
      <c r="M114" s="1323"/>
      <c r="Q114" s="1323"/>
      <c r="R114" s="1323"/>
      <c r="S114" s="1323"/>
      <c r="T114" s="1323"/>
      <c r="U114" s="1323"/>
      <c r="V114" s="1323"/>
    </row>
    <row r="115" spans="1:22" x14ac:dyDescent="0.2">
      <c r="A115" s="1363" t="s">
        <v>880</v>
      </c>
      <c r="B115" s="1363" t="s">
        <v>220</v>
      </c>
      <c r="C115" s="1363" t="s">
        <v>49</v>
      </c>
      <c r="D115" s="1363" t="s">
        <v>1814</v>
      </c>
      <c r="E115" s="1364">
        <v>0.19</v>
      </c>
      <c r="F115" s="1364">
        <v>0.14000000000000001</v>
      </c>
      <c r="G115" s="1364">
        <v>0.1</v>
      </c>
      <c r="H115" s="1364">
        <v>0.09</v>
      </c>
      <c r="J115" s="1364">
        <v>0.21</v>
      </c>
      <c r="K115" s="1364">
        <v>0.34</v>
      </c>
      <c r="L115" s="1364">
        <v>0.46</v>
      </c>
      <c r="M115" s="1323"/>
      <c r="Q115" s="1323"/>
      <c r="R115" s="1323"/>
      <c r="S115" s="1323"/>
      <c r="T115" s="1323"/>
      <c r="U115" s="1323"/>
      <c r="V115" s="1323"/>
    </row>
    <row r="116" spans="1:22" x14ac:dyDescent="0.2">
      <c r="A116" s="1363" t="s">
        <v>882</v>
      </c>
      <c r="B116" s="1363" t="s">
        <v>220</v>
      </c>
      <c r="C116" s="1363" t="s">
        <v>49</v>
      </c>
      <c r="D116" s="1363" t="s">
        <v>1814</v>
      </c>
      <c r="E116" s="1364">
        <v>7.0000000000000007E-2</v>
      </c>
      <c r="F116" s="1364">
        <v>0.05</v>
      </c>
      <c r="G116" s="1364">
        <v>0.03</v>
      </c>
      <c r="H116" s="1364">
        <v>0.03</v>
      </c>
      <c r="J116" s="1364">
        <v>0.21</v>
      </c>
      <c r="K116" s="1364">
        <v>0.34</v>
      </c>
      <c r="L116" s="1364">
        <v>0.46</v>
      </c>
      <c r="M116" s="1323"/>
      <c r="Q116" s="1323"/>
      <c r="R116" s="1323"/>
      <c r="S116" s="1323"/>
      <c r="T116" s="1323"/>
      <c r="U116" s="1323"/>
      <c r="V116" s="1323"/>
    </row>
    <row r="117" spans="1:22" x14ac:dyDescent="0.2">
      <c r="A117" s="1363" t="s">
        <v>1137</v>
      </c>
      <c r="B117" s="1363" t="s">
        <v>220</v>
      </c>
      <c r="C117" s="1363" t="s">
        <v>49</v>
      </c>
      <c r="D117" s="1363" t="s">
        <v>1814</v>
      </c>
      <c r="E117" s="1364">
        <v>0</v>
      </c>
      <c r="F117" s="1364">
        <v>0</v>
      </c>
      <c r="G117" s="1364">
        <v>0</v>
      </c>
      <c r="H117" s="1364">
        <v>0</v>
      </c>
      <c r="J117" s="1364">
        <v>0</v>
      </c>
      <c r="K117" s="1364">
        <v>0</v>
      </c>
      <c r="L117" s="1364">
        <v>0</v>
      </c>
      <c r="M117" s="1323"/>
      <c r="Q117" s="1323"/>
      <c r="R117" s="1323"/>
      <c r="S117" s="1323"/>
      <c r="T117" s="1323"/>
      <c r="U117" s="1323"/>
      <c r="V117" s="1323"/>
    </row>
    <row r="118" spans="1:22" x14ac:dyDescent="0.2">
      <c r="A118" s="1363" t="s">
        <v>841</v>
      </c>
      <c r="B118" s="1363" t="s">
        <v>220</v>
      </c>
      <c r="C118" s="1363" t="s">
        <v>49</v>
      </c>
      <c r="D118" s="1363" t="s">
        <v>1814</v>
      </c>
      <c r="E118" s="1364">
        <v>0.01</v>
      </c>
      <c r="F118" s="1364">
        <v>0.01</v>
      </c>
      <c r="G118" s="1364">
        <v>0.01</v>
      </c>
      <c r="H118" s="1364">
        <v>0.01</v>
      </c>
      <c r="J118" s="1364">
        <v>0.18</v>
      </c>
      <c r="K118" s="1364">
        <v>0.33</v>
      </c>
      <c r="L118" s="1364">
        <v>0.5</v>
      </c>
      <c r="M118" s="1323"/>
      <c r="Q118" s="1323"/>
      <c r="R118" s="1323"/>
      <c r="S118" s="1323"/>
      <c r="T118" s="1323"/>
      <c r="U118" s="1323"/>
      <c r="V118" s="1323"/>
    </row>
    <row r="119" spans="1:22" x14ac:dyDescent="0.2">
      <c r="A119" s="1363" t="s">
        <v>857</v>
      </c>
      <c r="B119" s="1363" t="s">
        <v>220</v>
      </c>
      <c r="C119" s="1363" t="s">
        <v>49</v>
      </c>
      <c r="D119" s="1363" t="s">
        <v>1814</v>
      </c>
      <c r="E119" s="1364">
        <v>0.05</v>
      </c>
      <c r="F119" s="1364">
        <v>0.12</v>
      </c>
      <c r="G119" s="1364">
        <v>0.11</v>
      </c>
      <c r="H119" s="1364">
        <v>0.1</v>
      </c>
      <c r="J119" s="1364">
        <v>0.17</v>
      </c>
      <c r="K119" s="1364">
        <v>0.32</v>
      </c>
      <c r="L119" s="1364">
        <v>0.51</v>
      </c>
      <c r="M119" s="1323"/>
      <c r="Q119" s="1323"/>
      <c r="R119" s="1323"/>
      <c r="S119" s="1323"/>
      <c r="T119" s="1323"/>
      <c r="U119" s="1323"/>
      <c r="V119" s="1323"/>
    </row>
    <row r="120" spans="1:22" x14ac:dyDescent="0.2">
      <c r="A120" s="1363" t="s">
        <v>884</v>
      </c>
      <c r="B120" s="1363" t="s">
        <v>220</v>
      </c>
      <c r="C120" s="1363" t="s">
        <v>49</v>
      </c>
      <c r="D120" s="1363" t="s">
        <v>1814</v>
      </c>
      <c r="E120" s="1364">
        <v>0.12</v>
      </c>
      <c r="F120" s="1364">
        <v>0.27</v>
      </c>
      <c r="G120" s="1364">
        <v>0.27</v>
      </c>
      <c r="H120" s="1364">
        <v>0.24</v>
      </c>
      <c r="J120" s="1364">
        <v>0.17</v>
      </c>
      <c r="K120" s="1364">
        <v>0.32</v>
      </c>
      <c r="L120" s="1364">
        <v>0.51</v>
      </c>
      <c r="M120" s="1323"/>
      <c r="Q120" s="1323"/>
      <c r="R120" s="1323"/>
      <c r="S120" s="1323"/>
      <c r="T120" s="1323"/>
      <c r="U120" s="1323"/>
      <c r="V120" s="1323"/>
    </row>
    <row r="121" spans="1:22" x14ac:dyDescent="0.2">
      <c r="A121" s="1363" t="s">
        <v>1138</v>
      </c>
      <c r="B121" s="1363" t="s">
        <v>220</v>
      </c>
      <c r="C121" s="1363" t="s">
        <v>49</v>
      </c>
      <c r="D121" s="1363" t="s">
        <v>1814</v>
      </c>
      <c r="E121" s="1364">
        <v>0</v>
      </c>
      <c r="F121" s="1364">
        <v>0</v>
      </c>
      <c r="G121" s="1364">
        <v>0</v>
      </c>
      <c r="H121" s="1364">
        <v>0</v>
      </c>
      <c r="J121" s="1364">
        <v>0</v>
      </c>
      <c r="K121" s="1364">
        <v>0</v>
      </c>
      <c r="L121" s="1364">
        <v>0</v>
      </c>
      <c r="M121" s="1323"/>
      <c r="Q121" s="1323"/>
      <c r="R121" s="1323"/>
      <c r="S121" s="1323"/>
      <c r="T121" s="1323"/>
      <c r="U121" s="1323"/>
      <c r="V121" s="1323"/>
    </row>
    <row r="122" spans="1:22" x14ac:dyDescent="0.2">
      <c r="A122" s="1363" t="s">
        <v>1139</v>
      </c>
      <c r="B122" s="1363" t="s">
        <v>220</v>
      </c>
      <c r="C122" s="1363" t="s">
        <v>49</v>
      </c>
      <c r="D122" s="1363" t="s">
        <v>1814</v>
      </c>
      <c r="E122" s="1364">
        <v>0</v>
      </c>
      <c r="F122" s="1364">
        <v>0</v>
      </c>
      <c r="G122" s="1364">
        <v>0</v>
      </c>
      <c r="H122" s="1364">
        <v>0</v>
      </c>
      <c r="J122" s="1364">
        <v>0</v>
      </c>
      <c r="K122" s="1364">
        <v>0</v>
      </c>
      <c r="L122" s="1364">
        <v>0</v>
      </c>
      <c r="M122" s="1323"/>
      <c r="Q122" s="1323"/>
      <c r="R122" s="1323"/>
      <c r="S122" s="1323"/>
      <c r="T122" s="1323"/>
      <c r="U122" s="1323"/>
      <c r="V122" s="1323"/>
    </row>
    <row r="123" spans="1:22" x14ac:dyDescent="0.2">
      <c r="A123" s="1363" t="s">
        <v>1140</v>
      </c>
      <c r="B123" s="1363" t="s">
        <v>220</v>
      </c>
      <c r="C123" s="1363" t="s">
        <v>796</v>
      </c>
      <c r="D123" s="1363" t="s">
        <v>1815</v>
      </c>
      <c r="E123" s="1364">
        <v>0</v>
      </c>
      <c r="F123" s="1364">
        <v>0</v>
      </c>
      <c r="G123" s="1364">
        <v>0</v>
      </c>
      <c r="H123" s="1364">
        <v>0</v>
      </c>
      <c r="J123" s="1364">
        <v>0</v>
      </c>
      <c r="K123" s="1364">
        <v>0</v>
      </c>
      <c r="L123" s="1364">
        <v>0</v>
      </c>
      <c r="M123" s="1323"/>
      <c r="Q123" s="1323"/>
      <c r="R123" s="1323"/>
      <c r="S123" s="1323"/>
      <c r="T123" s="1323"/>
      <c r="U123" s="1323"/>
      <c r="V123" s="1323"/>
    </row>
    <row r="124" spans="1:22" x14ac:dyDescent="0.2">
      <c r="A124" s="1363" t="s">
        <v>1816</v>
      </c>
      <c r="B124" s="1363" t="s">
        <v>220</v>
      </c>
      <c r="C124" s="1363" t="s">
        <v>1054</v>
      </c>
      <c r="D124" s="1363" t="s">
        <v>1817</v>
      </c>
      <c r="E124" s="1364">
        <v>0</v>
      </c>
      <c r="F124" s="1364">
        <v>0</v>
      </c>
      <c r="G124" s="1364">
        <v>0</v>
      </c>
      <c r="H124" s="1364">
        <v>0</v>
      </c>
      <c r="J124" s="1364">
        <v>0</v>
      </c>
      <c r="K124" s="1364">
        <v>0</v>
      </c>
      <c r="L124" s="1364">
        <v>0</v>
      </c>
      <c r="M124" s="1323"/>
      <c r="Q124" s="1323"/>
      <c r="R124" s="1323"/>
      <c r="S124" s="1323"/>
      <c r="T124" s="1323"/>
      <c r="U124" s="1323"/>
      <c r="V124" s="1323"/>
    </row>
    <row r="125" spans="1:22" x14ac:dyDescent="0.2">
      <c r="A125" s="1363" t="s">
        <v>894</v>
      </c>
      <c r="B125" s="1363" t="s">
        <v>220</v>
      </c>
      <c r="C125" s="1363" t="s">
        <v>17</v>
      </c>
      <c r="D125" s="1363" t="s">
        <v>1818</v>
      </c>
      <c r="E125" s="1364">
        <v>0</v>
      </c>
      <c r="F125" s="1364">
        <v>0</v>
      </c>
      <c r="G125" s="1364">
        <v>0</v>
      </c>
      <c r="H125" s="1364">
        <v>0</v>
      </c>
      <c r="J125" s="1364">
        <v>0</v>
      </c>
      <c r="K125" s="1364">
        <v>0</v>
      </c>
      <c r="L125" s="1364">
        <v>0</v>
      </c>
      <c r="M125" s="1323"/>
      <c r="Q125" s="1323"/>
      <c r="R125" s="1323"/>
      <c r="S125" s="1323"/>
      <c r="T125" s="1323"/>
      <c r="U125" s="1323"/>
      <c r="V125" s="1323"/>
    </row>
    <row r="126" spans="1:22" x14ac:dyDescent="0.2">
      <c r="A126" s="1363" t="s">
        <v>895</v>
      </c>
      <c r="B126" s="1363" t="s">
        <v>220</v>
      </c>
      <c r="C126" s="1363" t="s">
        <v>17</v>
      </c>
      <c r="D126" s="1363" t="s">
        <v>1818</v>
      </c>
      <c r="E126" s="1364">
        <v>0</v>
      </c>
      <c r="F126" s="1364">
        <v>0</v>
      </c>
      <c r="G126" s="1364">
        <v>0</v>
      </c>
      <c r="H126" s="1364">
        <v>0</v>
      </c>
      <c r="J126" s="1364">
        <v>0</v>
      </c>
      <c r="K126" s="1364">
        <v>0</v>
      </c>
      <c r="L126" s="1364">
        <v>0</v>
      </c>
      <c r="M126" s="1323"/>
      <c r="Q126" s="1323"/>
      <c r="R126" s="1323"/>
      <c r="S126" s="1323"/>
      <c r="T126" s="1323"/>
      <c r="U126" s="1323"/>
      <c r="V126" s="1323"/>
    </row>
    <row r="127" spans="1:22" x14ac:dyDescent="0.2">
      <c r="A127" s="1363" t="s">
        <v>896</v>
      </c>
      <c r="B127" s="1363" t="s">
        <v>220</v>
      </c>
      <c r="C127" s="1363" t="s">
        <v>17</v>
      </c>
      <c r="D127" s="1363" t="s">
        <v>1818</v>
      </c>
      <c r="E127" s="1364">
        <v>0</v>
      </c>
      <c r="F127" s="1364">
        <v>0</v>
      </c>
      <c r="G127" s="1364">
        <v>0</v>
      </c>
      <c r="H127" s="1364">
        <v>0</v>
      </c>
      <c r="J127" s="1364">
        <v>0</v>
      </c>
      <c r="K127" s="1364">
        <v>0</v>
      </c>
      <c r="L127" s="1364">
        <v>0</v>
      </c>
      <c r="M127" s="1323"/>
      <c r="Q127" s="1323"/>
      <c r="R127" s="1323"/>
      <c r="S127" s="1323"/>
      <c r="T127" s="1323"/>
      <c r="U127" s="1323"/>
      <c r="V127" s="1323"/>
    </row>
    <row r="128" spans="1:22" x14ac:dyDescent="0.2">
      <c r="A128" s="1363" t="s">
        <v>897</v>
      </c>
      <c r="B128" s="1363" t="s">
        <v>220</v>
      </c>
      <c r="C128" s="1363" t="s">
        <v>17</v>
      </c>
      <c r="D128" s="1363" t="s">
        <v>1818</v>
      </c>
      <c r="E128" s="1364">
        <v>0</v>
      </c>
      <c r="F128" s="1364">
        <v>0</v>
      </c>
      <c r="G128" s="1364">
        <v>0</v>
      </c>
      <c r="H128" s="1364">
        <v>0</v>
      </c>
      <c r="J128" s="1364">
        <v>0</v>
      </c>
      <c r="K128" s="1364">
        <v>0</v>
      </c>
      <c r="L128" s="1364">
        <v>0</v>
      </c>
      <c r="M128" s="1323"/>
      <c r="Q128" s="1323"/>
      <c r="R128" s="1323"/>
      <c r="S128" s="1323"/>
      <c r="T128" s="1323"/>
      <c r="U128" s="1323"/>
      <c r="V128" s="1323"/>
    </row>
    <row r="129" spans="1:22" x14ac:dyDescent="0.2">
      <c r="A129" s="1363" t="s">
        <v>898</v>
      </c>
      <c r="B129" s="1363" t="s">
        <v>220</v>
      </c>
      <c r="C129" s="1363" t="s">
        <v>17</v>
      </c>
      <c r="D129" s="1363" t="s">
        <v>1818</v>
      </c>
      <c r="E129" s="1364">
        <v>0</v>
      </c>
      <c r="F129" s="1364">
        <v>0</v>
      </c>
      <c r="G129" s="1364">
        <v>0</v>
      </c>
      <c r="H129" s="1364">
        <v>0</v>
      </c>
      <c r="J129" s="1364">
        <v>0</v>
      </c>
      <c r="K129" s="1364">
        <v>0</v>
      </c>
      <c r="L129" s="1364">
        <v>0</v>
      </c>
      <c r="M129" s="1323"/>
      <c r="Q129" s="1323"/>
      <c r="R129" s="1323"/>
      <c r="S129" s="1323"/>
      <c r="T129" s="1323"/>
      <c r="U129" s="1323"/>
      <c r="V129" s="1323"/>
    </row>
    <row r="130" spans="1:22" x14ac:dyDescent="0.2">
      <c r="A130" s="1363" t="s">
        <v>899</v>
      </c>
      <c r="B130" s="1363" t="s">
        <v>220</v>
      </c>
      <c r="C130" s="1363" t="s">
        <v>17</v>
      </c>
      <c r="D130" s="1363" t="s">
        <v>1818</v>
      </c>
      <c r="E130" s="1364">
        <v>0</v>
      </c>
      <c r="F130" s="1364">
        <v>0</v>
      </c>
      <c r="G130" s="1364">
        <v>0</v>
      </c>
      <c r="H130" s="1364">
        <v>0</v>
      </c>
      <c r="J130" s="1364">
        <v>0</v>
      </c>
      <c r="K130" s="1364">
        <v>0</v>
      </c>
      <c r="L130" s="1364">
        <v>0</v>
      </c>
      <c r="M130" s="1323"/>
      <c r="Q130" s="1323"/>
      <c r="R130" s="1323"/>
      <c r="S130" s="1323"/>
      <c r="T130" s="1323"/>
      <c r="U130" s="1323"/>
      <c r="V130" s="1323"/>
    </row>
    <row r="131" spans="1:22" x14ac:dyDescent="0.2">
      <c r="A131" s="1363" t="s">
        <v>900</v>
      </c>
      <c r="B131" s="1363" t="s">
        <v>220</v>
      </c>
      <c r="C131" s="1363" t="s">
        <v>17</v>
      </c>
      <c r="D131" s="1363" t="s">
        <v>1818</v>
      </c>
      <c r="E131" s="1364">
        <v>0</v>
      </c>
      <c r="F131" s="1364">
        <v>0</v>
      </c>
      <c r="G131" s="1364">
        <v>0</v>
      </c>
      <c r="H131" s="1364">
        <v>0</v>
      </c>
      <c r="J131" s="1364">
        <v>0</v>
      </c>
      <c r="K131" s="1364">
        <v>0</v>
      </c>
      <c r="L131" s="1364">
        <v>0</v>
      </c>
      <c r="M131" s="1323"/>
      <c r="Q131" s="1323"/>
      <c r="R131" s="1323"/>
      <c r="S131" s="1323"/>
      <c r="T131" s="1323"/>
      <c r="U131" s="1323"/>
      <c r="V131" s="1323"/>
    </row>
    <row r="132" spans="1:22" x14ac:dyDescent="0.2">
      <c r="A132" s="1363" t="s">
        <v>901</v>
      </c>
      <c r="B132" s="1363" t="s">
        <v>220</v>
      </c>
      <c r="C132" s="1363" t="s">
        <v>17</v>
      </c>
      <c r="D132" s="1363" t="s">
        <v>1818</v>
      </c>
      <c r="E132" s="1364">
        <v>0</v>
      </c>
      <c r="F132" s="1364">
        <v>0</v>
      </c>
      <c r="G132" s="1364">
        <v>0</v>
      </c>
      <c r="H132" s="1364">
        <v>0</v>
      </c>
      <c r="J132" s="1364">
        <v>0</v>
      </c>
      <c r="K132" s="1364">
        <v>0</v>
      </c>
      <c r="L132" s="1364">
        <v>0</v>
      </c>
      <c r="M132" s="1323"/>
      <c r="Q132" s="1323"/>
      <c r="R132" s="1323"/>
      <c r="S132" s="1323"/>
      <c r="T132" s="1323"/>
      <c r="U132" s="1323"/>
      <c r="V132" s="1323"/>
    </row>
    <row r="133" spans="1:22" x14ac:dyDescent="0.2">
      <c r="A133" s="1363" t="s">
        <v>902</v>
      </c>
      <c r="B133" s="1363" t="s">
        <v>220</v>
      </c>
      <c r="C133" s="1363" t="s">
        <v>17</v>
      </c>
      <c r="D133" s="1363" t="s">
        <v>1818</v>
      </c>
      <c r="E133" s="1364">
        <v>0</v>
      </c>
      <c r="F133" s="1364">
        <v>0</v>
      </c>
      <c r="G133" s="1364">
        <v>0</v>
      </c>
      <c r="H133" s="1364">
        <v>0</v>
      </c>
      <c r="J133" s="1364">
        <v>0</v>
      </c>
      <c r="K133" s="1364">
        <v>0</v>
      </c>
      <c r="L133" s="1364">
        <v>0</v>
      </c>
      <c r="M133" s="1323"/>
      <c r="Q133" s="1323"/>
      <c r="R133" s="1323"/>
      <c r="S133" s="1323"/>
      <c r="T133" s="1323"/>
      <c r="U133" s="1323"/>
      <c r="V133" s="1323"/>
    </row>
    <row r="134" spans="1:22" x14ac:dyDescent="0.2">
      <c r="A134" s="1363" t="s">
        <v>903</v>
      </c>
      <c r="B134" s="1363" t="s">
        <v>220</v>
      </c>
      <c r="C134" s="1363" t="s">
        <v>17</v>
      </c>
      <c r="D134" s="1363" t="s">
        <v>1818</v>
      </c>
      <c r="E134" s="1364">
        <v>0</v>
      </c>
      <c r="F134" s="1364">
        <v>0</v>
      </c>
      <c r="G134" s="1364">
        <v>0</v>
      </c>
      <c r="H134" s="1364">
        <v>0</v>
      </c>
      <c r="J134" s="1364">
        <v>0</v>
      </c>
      <c r="K134" s="1364">
        <v>0</v>
      </c>
      <c r="L134" s="1364">
        <v>0</v>
      </c>
      <c r="M134" s="1323"/>
      <c r="Q134" s="1323"/>
      <c r="R134" s="1323"/>
      <c r="S134" s="1323"/>
      <c r="T134" s="1323"/>
      <c r="U134" s="1323"/>
      <c r="V134" s="1323"/>
    </row>
    <row r="135" spans="1:22" x14ac:dyDescent="0.2">
      <c r="A135" s="1363" t="s">
        <v>904</v>
      </c>
      <c r="B135" s="1363" t="s">
        <v>220</v>
      </c>
      <c r="C135" s="1363" t="s">
        <v>17</v>
      </c>
      <c r="D135" s="1363" t="s">
        <v>1818</v>
      </c>
      <c r="E135" s="1364">
        <v>0</v>
      </c>
      <c r="F135" s="1364">
        <v>0</v>
      </c>
      <c r="G135" s="1364">
        <v>0</v>
      </c>
      <c r="H135" s="1364">
        <v>0</v>
      </c>
      <c r="J135" s="1364">
        <v>0</v>
      </c>
      <c r="K135" s="1364">
        <v>0</v>
      </c>
      <c r="L135" s="1364">
        <v>0</v>
      </c>
      <c r="M135" s="1323"/>
      <c r="Q135" s="1323"/>
      <c r="R135" s="1323"/>
      <c r="S135" s="1323"/>
      <c r="T135" s="1323"/>
      <c r="U135" s="1323"/>
      <c r="V135" s="1323"/>
    </row>
    <row r="136" spans="1:22" x14ac:dyDescent="0.2">
      <c r="A136" s="1363" t="s">
        <v>906</v>
      </c>
      <c r="B136" s="1363" t="s">
        <v>220</v>
      </c>
      <c r="C136" s="1363" t="s">
        <v>17</v>
      </c>
      <c r="D136" s="1363" t="s">
        <v>1818</v>
      </c>
      <c r="E136" s="1364">
        <v>0</v>
      </c>
      <c r="F136" s="1364">
        <v>0</v>
      </c>
      <c r="G136" s="1364">
        <v>0</v>
      </c>
      <c r="H136" s="1364">
        <v>0</v>
      </c>
      <c r="J136" s="1364">
        <v>0</v>
      </c>
      <c r="K136" s="1364">
        <v>0</v>
      </c>
      <c r="L136" s="1364">
        <v>0</v>
      </c>
      <c r="M136" s="1323"/>
      <c r="Q136" s="1323"/>
      <c r="R136" s="1323"/>
      <c r="S136" s="1323"/>
      <c r="T136" s="1323"/>
      <c r="U136" s="1323"/>
      <c r="V136" s="1323"/>
    </row>
    <row r="137" spans="1:22" x14ac:dyDescent="0.2">
      <c r="A137" s="1363" t="s">
        <v>907</v>
      </c>
      <c r="B137" s="1363" t="s">
        <v>220</v>
      </c>
      <c r="C137" s="1363" t="s">
        <v>17</v>
      </c>
      <c r="D137" s="1363" t="s">
        <v>1818</v>
      </c>
      <c r="E137" s="1364">
        <v>0</v>
      </c>
      <c r="F137" s="1364">
        <v>0</v>
      </c>
      <c r="G137" s="1364">
        <v>0</v>
      </c>
      <c r="H137" s="1364">
        <v>0</v>
      </c>
      <c r="J137" s="1364">
        <v>0</v>
      </c>
      <c r="K137" s="1364">
        <v>0</v>
      </c>
      <c r="L137" s="1364">
        <v>0</v>
      </c>
      <c r="M137" s="1323"/>
      <c r="Q137" s="1323"/>
      <c r="R137" s="1323"/>
      <c r="S137" s="1323"/>
      <c r="T137" s="1323"/>
      <c r="U137" s="1323"/>
      <c r="V137" s="1323"/>
    </row>
    <row r="138" spans="1:22" x14ac:dyDescent="0.2">
      <c r="A138" s="1363" t="s">
        <v>908</v>
      </c>
      <c r="B138" s="1363" t="s">
        <v>220</v>
      </c>
      <c r="C138" s="1363" t="s">
        <v>17</v>
      </c>
      <c r="D138" s="1363" t="s">
        <v>1818</v>
      </c>
      <c r="E138" s="1364">
        <v>0</v>
      </c>
      <c r="F138" s="1364">
        <v>0</v>
      </c>
      <c r="G138" s="1364">
        <v>0</v>
      </c>
      <c r="H138" s="1364">
        <v>0</v>
      </c>
      <c r="J138" s="1364">
        <v>0</v>
      </c>
      <c r="K138" s="1364">
        <v>0</v>
      </c>
      <c r="L138" s="1364">
        <v>0</v>
      </c>
      <c r="M138" s="1323"/>
      <c r="Q138" s="1323"/>
      <c r="R138" s="1323"/>
      <c r="S138" s="1323"/>
      <c r="T138" s="1323"/>
      <c r="U138" s="1323"/>
      <c r="V138" s="1323"/>
    </row>
    <row r="139" spans="1:22" x14ac:dyDescent="0.2">
      <c r="A139" s="1363" t="s">
        <v>909</v>
      </c>
      <c r="B139" s="1363" t="s">
        <v>220</v>
      </c>
      <c r="C139" s="1363" t="s">
        <v>17</v>
      </c>
      <c r="D139" s="1363" t="s">
        <v>1818</v>
      </c>
      <c r="E139" s="1364">
        <v>0</v>
      </c>
      <c r="F139" s="1364">
        <v>0</v>
      </c>
      <c r="G139" s="1364">
        <v>0</v>
      </c>
      <c r="H139" s="1364">
        <v>0</v>
      </c>
      <c r="J139" s="1364">
        <v>0</v>
      </c>
      <c r="K139" s="1364">
        <v>0</v>
      </c>
      <c r="L139" s="1364">
        <v>0</v>
      </c>
      <c r="M139" s="1323"/>
      <c r="Q139" s="1323"/>
      <c r="R139" s="1323"/>
      <c r="S139" s="1323"/>
      <c r="T139" s="1323"/>
      <c r="U139" s="1323"/>
      <c r="V139" s="1323"/>
    </row>
    <row r="140" spans="1:22" x14ac:dyDescent="0.2">
      <c r="A140" s="1363" t="s">
        <v>910</v>
      </c>
      <c r="B140" s="1363" t="s">
        <v>220</v>
      </c>
      <c r="C140" s="1363" t="s">
        <v>17</v>
      </c>
      <c r="D140" s="1363" t="s">
        <v>1818</v>
      </c>
      <c r="E140" s="1364">
        <v>0</v>
      </c>
      <c r="F140" s="1364">
        <v>0</v>
      </c>
      <c r="G140" s="1364">
        <v>0</v>
      </c>
      <c r="H140" s="1364">
        <v>0</v>
      </c>
      <c r="J140" s="1364">
        <v>0</v>
      </c>
      <c r="K140" s="1364">
        <v>0</v>
      </c>
      <c r="L140" s="1364">
        <v>0</v>
      </c>
      <c r="M140" s="1323"/>
      <c r="Q140" s="1323"/>
      <c r="R140" s="1323"/>
      <c r="S140" s="1323"/>
      <c r="T140" s="1323"/>
      <c r="U140" s="1323"/>
      <c r="V140" s="1323"/>
    </row>
    <row r="141" spans="1:22" x14ac:dyDescent="0.2">
      <c r="A141" s="1363" t="s">
        <v>911</v>
      </c>
      <c r="B141" s="1363" t="s">
        <v>220</v>
      </c>
      <c r="C141" s="1363" t="s">
        <v>17</v>
      </c>
      <c r="D141" s="1363" t="s">
        <v>1818</v>
      </c>
      <c r="E141" s="1364">
        <v>0</v>
      </c>
      <c r="F141" s="1364">
        <v>0</v>
      </c>
      <c r="G141" s="1364">
        <v>0</v>
      </c>
      <c r="H141" s="1364">
        <v>0.01</v>
      </c>
      <c r="J141" s="1364">
        <v>0.14000000000000001</v>
      </c>
      <c r="K141" s="1364">
        <v>0.3</v>
      </c>
      <c r="L141" s="1364">
        <v>0.56000000000000005</v>
      </c>
      <c r="M141" s="1323"/>
      <c r="Q141" s="1323"/>
      <c r="R141" s="1323"/>
      <c r="S141" s="1323"/>
      <c r="T141" s="1323"/>
      <c r="U141" s="1323"/>
      <c r="V141" s="1323"/>
    </row>
    <row r="142" spans="1:22" x14ac:dyDescent="0.2">
      <c r="A142" s="1363" t="s">
        <v>1141</v>
      </c>
      <c r="B142" s="1363" t="s">
        <v>220</v>
      </c>
      <c r="C142" s="1363" t="s">
        <v>17</v>
      </c>
      <c r="D142" s="1363" t="s">
        <v>1818</v>
      </c>
      <c r="E142" s="1364">
        <v>0</v>
      </c>
      <c r="F142" s="1364">
        <v>0</v>
      </c>
      <c r="G142" s="1364">
        <v>0</v>
      </c>
      <c r="H142" s="1364">
        <v>0</v>
      </c>
      <c r="J142" s="1364">
        <v>0</v>
      </c>
      <c r="K142" s="1364">
        <v>0</v>
      </c>
      <c r="L142" s="1364">
        <v>0</v>
      </c>
      <c r="M142" s="1323"/>
      <c r="Q142" s="1323"/>
      <c r="R142" s="1323"/>
      <c r="S142" s="1323"/>
      <c r="T142" s="1323"/>
      <c r="U142" s="1323"/>
      <c r="V142" s="1323"/>
    </row>
    <row r="143" spans="1:22" x14ac:dyDescent="0.2">
      <c r="A143" s="1363" t="s">
        <v>1819</v>
      </c>
      <c r="B143" s="1363" t="s">
        <v>220</v>
      </c>
      <c r="C143" s="1363" t="s">
        <v>8</v>
      </c>
      <c r="D143" s="1363" t="s">
        <v>1820</v>
      </c>
      <c r="E143" s="1364">
        <v>0</v>
      </c>
      <c r="F143" s="1364">
        <v>0</v>
      </c>
      <c r="G143" s="1364">
        <v>0</v>
      </c>
      <c r="H143" s="1364">
        <v>0</v>
      </c>
      <c r="J143" s="1364">
        <v>0</v>
      </c>
      <c r="K143" s="1364">
        <v>0</v>
      </c>
      <c r="L143" s="1364">
        <v>0</v>
      </c>
      <c r="M143" s="1323"/>
      <c r="Q143" s="1323"/>
      <c r="R143" s="1323"/>
      <c r="S143" s="1323"/>
      <c r="T143" s="1323"/>
      <c r="U143" s="1323"/>
      <c r="V143" s="1323"/>
    </row>
    <row r="144" spans="1:22" x14ac:dyDescent="0.2">
      <c r="A144" s="1363" t="s">
        <v>1821</v>
      </c>
      <c r="B144" s="1363" t="s">
        <v>220</v>
      </c>
      <c r="C144" s="1363" t="s">
        <v>8</v>
      </c>
      <c r="D144" s="1363" t="s">
        <v>1820</v>
      </c>
      <c r="E144" s="1364">
        <v>0</v>
      </c>
      <c r="F144" s="1364">
        <v>0</v>
      </c>
      <c r="G144" s="1364">
        <v>0</v>
      </c>
      <c r="H144" s="1364">
        <v>0</v>
      </c>
      <c r="J144" s="1364">
        <v>0</v>
      </c>
      <c r="K144" s="1364">
        <v>0</v>
      </c>
      <c r="L144" s="1364">
        <v>0</v>
      </c>
      <c r="M144" s="1323"/>
      <c r="Q144" s="1323"/>
      <c r="R144" s="1323"/>
      <c r="S144" s="1323"/>
      <c r="T144" s="1323"/>
      <c r="U144" s="1323"/>
      <c r="V144" s="1323"/>
    </row>
    <row r="145" spans="1:22" x14ac:dyDescent="0.2">
      <c r="A145" s="1363" t="s">
        <v>1822</v>
      </c>
      <c r="B145" s="1363" t="s">
        <v>220</v>
      </c>
      <c r="C145" s="1363" t="s">
        <v>8</v>
      </c>
      <c r="D145" s="1363" t="s">
        <v>1820</v>
      </c>
      <c r="E145" s="1364">
        <v>0</v>
      </c>
      <c r="F145" s="1364">
        <v>0</v>
      </c>
      <c r="G145" s="1364">
        <v>0</v>
      </c>
      <c r="H145" s="1364">
        <v>0</v>
      </c>
      <c r="J145" s="1364">
        <v>0</v>
      </c>
      <c r="K145" s="1364">
        <v>0</v>
      </c>
      <c r="L145" s="1364">
        <v>0</v>
      </c>
      <c r="M145" s="1323"/>
      <c r="Q145" s="1323"/>
      <c r="R145" s="1323"/>
      <c r="S145" s="1323"/>
      <c r="T145" s="1323"/>
      <c r="U145" s="1323"/>
      <c r="V145" s="1323"/>
    </row>
    <row r="146" spans="1:22" x14ac:dyDescent="0.2">
      <c r="A146" s="1365" t="s">
        <v>1823</v>
      </c>
      <c r="B146" s="1365" t="s">
        <v>220</v>
      </c>
      <c r="C146" s="1365" t="s">
        <v>8</v>
      </c>
      <c r="D146" s="1365" t="s">
        <v>1820</v>
      </c>
      <c r="E146" s="1366">
        <v>0</v>
      </c>
      <c r="F146" s="1366">
        <v>0</v>
      </c>
      <c r="G146" s="1366">
        <v>0</v>
      </c>
      <c r="H146" s="1366">
        <v>0</v>
      </c>
      <c r="J146" s="1366">
        <v>0</v>
      </c>
      <c r="K146" s="1366">
        <v>0</v>
      </c>
      <c r="L146" s="1366">
        <v>0</v>
      </c>
      <c r="M146" s="1323"/>
    </row>
    <row r="147" spans="1:22" x14ac:dyDescent="0.2">
      <c r="A147" s="1367" t="s">
        <v>630</v>
      </c>
      <c r="B147" s="1367" t="s">
        <v>214</v>
      </c>
      <c r="C147" s="1367" t="s">
        <v>8</v>
      </c>
      <c r="D147" s="1367" t="s">
        <v>1824</v>
      </c>
      <c r="E147" s="1368">
        <v>0</v>
      </c>
      <c r="F147" s="1368">
        <v>0</v>
      </c>
      <c r="G147" s="1368">
        <v>0</v>
      </c>
      <c r="H147" s="1368">
        <v>0</v>
      </c>
      <c r="J147" s="1368">
        <v>0</v>
      </c>
      <c r="K147" s="1368">
        <v>0</v>
      </c>
      <c r="L147" s="1368">
        <v>0</v>
      </c>
      <c r="M147" s="1323"/>
    </row>
    <row r="148" spans="1:22" x14ac:dyDescent="0.2">
      <c r="A148" s="1367" t="s">
        <v>644</v>
      </c>
      <c r="B148" s="1367" t="s">
        <v>214</v>
      </c>
      <c r="C148" s="1367" t="s">
        <v>8</v>
      </c>
      <c r="D148" s="1367" t="s">
        <v>1824</v>
      </c>
      <c r="E148" s="1368">
        <v>0</v>
      </c>
      <c r="F148" s="1368">
        <v>0</v>
      </c>
      <c r="G148" s="1368">
        <v>0</v>
      </c>
      <c r="H148" s="1368">
        <v>0</v>
      </c>
      <c r="J148" s="1368">
        <v>0</v>
      </c>
      <c r="K148" s="1368">
        <v>0</v>
      </c>
      <c r="L148" s="1368">
        <v>0</v>
      </c>
      <c r="M148" s="1323"/>
      <c r="Q148" s="1323"/>
      <c r="R148" s="1323"/>
      <c r="S148" s="1323"/>
      <c r="T148" s="1323"/>
      <c r="U148" s="1323"/>
      <c r="V148" s="1323"/>
    </row>
    <row r="149" spans="1:22" x14ac:dyDescent="0.2">
      <c r="A149" s="1367" t="s">
        <v>658</v>
      </c>
      <c r="B149" s="1367" t="s">
        <v>214</v>
      </c>
      <c r="C149" s="1367" t="s">
        <v>8</v>
      </c>
      <c r="D149" s="1367" t="s">
        <v>1824</v>
      </c>
      <c r="E149" s="1368">
        <v>0</v>
      </c>
      <c r="F149" s="1368">
        <v>0</v>
      </c>
      <c r="G149" s="1368">
        <v>0</v>
      </c>
      <c r="H149" s="1368">
        <v>0</v>
      </c>
      <c r="J149" s="1368">
        <v>0</v>
      </c>
      <c r="K149" s="1368">
        <v>0</v>
      </c>
      <c r="L149" s="1368">
        <v>0</v>
      </c>
      <c r="M149" s="1323"/>
      <c r="Q149" s="1323"/>
      <c r="R149" s="1323"/>
      <c r="S149" s="1323"/>
      <c r="T149" s="1323"/>
      <c r="U149" s="1323"/>
      <c r="V149" s="1323"/>
    </row>
    <row r="150" spans="1:22" x14ac:dyDescent="0.2">
      <c r="A150" s="1367" t="s">
        <v>631</v>
      </c>
      <c r="B150" s="1367" t="s">
        <v>214</v>
      </c>
      <c r="C150" s="1367" t="s">
        <v>8</v>
      </c>
      <c r="D150" s="1367" t="s">
        <v>1824</v>
      </c>
      <c r="E150" s="1368">
        <v>0</v>
      </c>
      <c r="F150" s="1368">
        <v>0</v>
      </c>
      <c r="G150" s="1368">
        <v>0</v>
      </c>
      <c r="H150" s="1368">
        <v>0</v>
      </c>
      <c r="J150" s="1368">
        <v>0</v>
      </c>
      <c r="K150" s="1368">
        <v>0</v>
      </c>
      <c r="L150" s="1368">
        <v>0</v>
      </c>
      <c r="M150" s="1323"/>
      <c r="Q150" s="1323"/>
      <c r="R150" s="1323"/>
      <c r="S150" s="1323"/>
      <c r="T150" s="1323"/>
      <c r="U150" s="1323"/>
      <c r="V150" s="1323"/>
    </row>
    <row r="151" spans="1:22" x14ac:dyDescent="0.2">
      <c r="A151" s="1367" t="s">
        <v>645</v>
      </c>
      <c r="B151" s="1367" t="s">
        <v>214</v>
      </c>
      <c r="C151" s="1367" t="s">
        <v>8</v>
      </c>
      <c r="D151" s="1367" t="s">
        <v>1824</v>
      </c>
      <c r="E151" s="1368">
        <v>0</v>
      </c>
      <c r="F151" s="1368">
        <v>0</v>
      </c>
      <c r="G151" s="1368">
        <v>0</v>
      </c>
      <c r="H151" s="1368">
        <v>0</v>
      </c>
      <c r="J151" s="1368">
        <v>0</v>
      </c>
      <c r="K151" s="1368">
        <v>0</v>
      </c>
      <c r="L151" s="1368">
        <v>0</v>
      </c>
      <c r="M151" s="1323"/>
      <c r="Q151" s="1323"/>
      <c r="R151" s="1323"/>
      <c r="S151" s="1323"/>
      <c r="T151" s="1323"/>
      <c r="U151" s="1323"/>
      <c r="V151" s="1323"/>
    </row>
    <row r="152" spans="1:22" x14ac:dyDescent="0.2">
      <c r="A152" s="1367" t="s">
        <v>659</v>
      </c>
      <c r="B152" s="1367" t="s">
        <v>214</v>
      </c>
      <c r="C152" s="1367" t="s">
        <v>8</v>
      </c>
      <c r="D152" s="1367" t="s">
        <v>1824</v>
      </c>
      <c r="E152" s="1368">
        <v>0</v>
      </c>
      <c r="F152" s="1368">
        <v>0</v>
      </c>
      <c r="G152" s="1368">
        <v>0</v>
      </c>
      <c r="H152" s="1368">
        <v>0</v>
      </c>
      <c r="J152" s="1368">
        <v>0</v>
      </c>
      <c r="K152" s="1368">
        <v>0</v>
      </c>
      <c r="L152" s="1368">
        <v>0</v>
      </c>
      <c r="M152" s="1323"/>
      <c r="Q152" s="1323"/>
      <c r="R152" s="1323"/>
      <c r="S152" s="1323"/>
      <c r="T152" s="1323"/>
      <c r="U152" s="1323"/>
      <c r="V152" s="1323"/>
    </row>
    <row r="153" spans="1:22" x14ac:dyDescent="0.2">
      <c r="A153" s="1367" t="s">
        <v>632</v>
      </c>
      <c r="B153" s="1367" t="s">
        <v>214</v>
      </c>
      <c r="C153" s="1367" t="s">
        <v>8</v>
      </c>
      <c r="D153" s="1367" t="s">
        <v>1824</v>
      </c>
      <c r="E153" s="1368">
        <v>0</v>
      </c>
      <c r="F153" s="1368">
        <v>0</v>
      </c>
      <c r="G153" s="1368">
        <v>0</v>
      </c>
      <c r="H153" s="1368">
        <v>0</v>
      </c>
      <c r="J153" s="1368">
        <v>0</v>
      </c>
      <c r="K153" s="1368">
        <v>0</v>
      </c>
      <c r="L153" s="1368">
        <v>0</v>
      </c>
      <c r="M153" s="1323"/>
      <c r="Q153" s="1323"/>
      <c r="R153" s="1323"/>
      <c r="S153" s="1323"/>
      <c r="T153" s="1323"/>
      <c r="U153" s="1323"/>
      <c r="V153" s="1323"/>
    </row>
    <row r="154" spans="1:22" x14ac:dyDescent="0.2">
      <c r="A154" s="1367" t="s">
        <v>646</v>
      </c>
      <c r="B154" s="1367" t="s">
        <v>214</v>
      </c>
      <c r="C154" s="1367" t="s">
        <v>8</v>
      </c>
      <c r="D154" s="1367" t="s">
        <v>1824</v>
      </c>
      <c r="E154" s="1368">
        <v>0</v>
      </c>
      <c r="F154" s="1368">
        <v>0</v>
      </c>
      <c r="G154" s="1368">
        <v>0</v>
      </c>
      <c r="H154" s="1368">
        <v>0</v>
      </c>
      <c r="J154" s="1368">
        <v>0</v>
      </c>
      <c r="K154" s="1368">
        <v>0</v>
      </c>
      <c r="L154" s="1368">
        <v>0</v>
      </c>
      <c r="M154" s="1323"/>
      <c r="Q154" s="1323"/>
      <c r="R154" s="1323"/>
      <c r="S154" s="1323"/>
      <c r="T154" s="1323"/>
      <c r="U154" s="1323"/>
      <c r="V154" s="1323"/>
    </row>
    <row r="155" spans="1:22" x14ac:dyDescent="0.2">
      <c r="A155" s="1367" t="s">
        <v>660</v>
      </c>
      <c r="B155" s="1367" t="s">
        <v>214</v>
      </c>
      <c r="C155" s="1367" t="s">
        <v>8</v>
      </c>
      <c r="D155" s="1367" t="s">
        <v>1824</v>
      </c>
      <c r="E155" s="1368">
        <v>0</v>
      </c>
      <c r="F155" s="1368">
        <v>0</v>
      </c>
      <c r="G155" s="1368">
        <v>0</v>
      </c>
      <c r="H155" s="1368">
        <v>0</v>
      </c>
      <c r="J155" s="1368">
        <v>0</v>
      </c>
      <c r="K155" s="1368">
        <v>0</v>
      </c>
      <c r="L155" s="1368">
        <v>0</v>
      </c>
      <c r="M155" s="1323"/>
      <c r="Q155" s="1323"/>
      <c r="R155" s="1323"/>
      <c r="S155" s="1323"/>
      <c r="T155" s="1323"/>
      <c r="U155" s="1323"/>
      <c r="V155" s="1323"/>
    </row>
    <row r="156" spans="1:22" x14ac:dyDescent="0.2">
      <c r="A156" s="1367" t="s">
        <v>633</v>
      </c>
      <c r="B156" s="1367" t="s">
        <v>214</v>
      </c>
      <c r="C156" s="1367" t="s">
        <v>8</v>
      </c>
      <c r="D156" s="1367" t="s">
        <v>1824</v>
      </c>
      <c r="E156" s="1368">
        <v>0</v>
      </c>
      <c r="F156" s="1368">
        <v>0</v>
      </c>
      <c r="G156" s="1368">
        <v>0</v>
      </c>
      <c r="H156" s="1368">
        <v>0</v>
      </c>
      <c r="J156" s="1368">
        <v>0</v>
      </c>
      <c r="K156" s="1368">
        <v>0</v>
      </c>
      <c r="L156" s="1368">
        <v>0</v>
      </c>
      <c r="M156" s="1323"/>
      <c r="Q156" s="1323"/>
      <c r="R156" s="1323"/>
      <c r="S156" s="1323"/>
      <c r="T156" s="1323"/>
      <c r="U156" s="1323"/>
      <c r="V156" s="1323"/>
    </row>
    <row r="157" spans="1:22" x14ac:dyDescent="0.2">
      <c r="A157" s="1367" t="s">
        <v>647</v>
      </c>
      <c r="B157" s="1367" t="s">
        <v>214</v>
      </c>
      <c r="C157" s="1367" t="s">
        <v>8</v>
      </c>
      <c r="D157" s="1367" t="s">
        <v>1824</v>
      </c>
      <c r="E157" s="1368">
        <v>0</v>
      </c>
      <c r="F157" s="1368">
        <v>0</v>
      </c>
      <c r="G157" s="1368">
        <v>0</v>
      </c>
      <c r="H157" s="1368">
        <v>0</v>
      </c>
      <c r="J157" s="1368">
        <v>0</v>
      </c>
      <c r="K157" s="1368">
        <v>0</v>
      </c>
      <c r="L157" s="1368">
        <v>0</v>
      </c>
      <c r="M157" s="1323"/>
      <c r="Q157" s="1323"/>
      <c r="R157" s="1323"/>
      <c r="S157" s="1323"/>
      <c r="T157" s="1323"/>
      <c r="U157" s="1323"/>
      <c r="V157" s="1323"/>
    </row>
    <row r="158" spans="1:22" x14ac:dyDescent="0.2">
      <c r="A158" s="1367" t="s">
        <v>661</v>
      </c>
      <c r="B158" s="1367" t="s">
        <v>214</v>
      </c>
      <c r="C158" s="1367" t="s">
        <v>8</v>
      </c>
      <c r="D158" s="1367" t="s">
        <v>1824</v>
      </c>
      <c r="E158" s="1368">
        <v>0</v>
      </c>
      <c r="F158" s="1368">
        <v>0</v>
      </c>
      <c r="G158" s="1368">
        <v>0</v>
      </c>
      <c r="H158" s="1368">
        <v>0</v>
      </c>
      <c r="J158" s="1368">
        <v>0</v>
      </c>
      <c r="K158" s="1368">
        <v>0</v>
      </c>
      <c r="L158" s="1368">
        <v>0</v>
      </c>
      <c r="M158" s="1323"/>
      <c r="Q158" s="1323"/>
      <c r="R158" s="1323"/>
      <c r="S158" s="1323"/>
      <c r="T158" s="1323"/>
      <c r="U158" s="1323"/>
      <c r="V158" s="1323"/>
    </row>
    <row r="159" spans="1:22" x14ac:dyDescent="0.2">
      <c r="A159" s="1367" t="s">
        <v>634</v>
      </c>
      <c r="B159" s="1367" t="s">
        <v>214</v>
      </c>
      <c r="C159" s="1367" t="s">
        <v>8</v>
      </c>
      <c r="D159" s="1367" t="s">
        <v>1824</v>
      </c>
      <c r="E159" s="1368">
        <v>0</v>
      </c>
      <c r="F159" s="1368">
        <v>0</v>
      </c>
      <c r="G159" s="1368">
        <v>0</v>
      </c>
      <c r="H159" s="1368">
        <v>0</v>
      </c>
      <c r="J159" s="1368">
        <v>0</v>
      </c>
      <c r="K159" s="1368">
        <v>0</v>
      </c>
      <c r="L159" s="1368">
        <v>0</v>
      </c>
      <c r="M159" s="1323"/>
      <c r="Q159" s="1323"/>
      <c r="R159" s="1323"/>
      <c r="S159" s="1323"/>
      <c r="T159" s="1323"/>
      <c r="U159" s="1323"/>
      <c r="V159" s="1323"/>
    </row>
    <row r="160" spans="1:22" x14ac:dyDescent="0.2">
      <c r="A160" s="1367" t="s">
        <v>648</v>
      </c>
      <c r="B160" s="1367" t="s">
        <v>214</v>
      </c>
      <c r="C160" s="1367" t="s">
        <v>8</v>
      </c>
      <c r="D160" s="1367" t="s">
        <v>1824</v>
      </c>
      <c r="E160" s="1368">
        <v>0</v>
      </c>
      <c r="F160" s="1368">
        <v>0</v>
      </c>
      <c r="G160" s="1368">
        <v>0</v>
      </c>
      <c r="H160" s="1368">
        <v>0</v>
      </c>
      <c r="J160" s="1368">
        <v>0</v>
      </c>
      <c r="K160" s="1368">
        <v>0</v>
      </c>
      <c r="L160" s="1368">
        <v>0</v>
      </c>
      <c r="M160" s="1323"/>
      <c r="Q160" s="1323"/>
      <c r="R160" s="1323"/>
      <c r="S160" s="1323"/>
      <c r="T160" s="1323"/>
      <c r="U160" s="1323"/>
      <c r="V160" s="1323"/>
    </row>
    <row r="161" spans="1:22" x14ac:dyDescent="0.2">
      <c r="A161" s="1367" t="s">
        <v>662</v>
      </c>
      <c r="B161" s="1367" t="s">
        <v>214</v>
      </c>
      <c r="C161" s="1367" t="s">
        <v>8</v>
      </c>
      <c r="D161" s="1367" t="s">
        <v>1824</v>
      </c>
      <c r="E161" s="1368">
        <v>0</v>
      </c>
      <c r="F161" s="1368">
        <v>0</v>
      </c>
      <c r="G161" s="1368">
        <v>0</v>
      </c>
      <c r="H161" s="1368">
        <v>0</v>
      </c>
      <c r="J161" s="1368">
        <v>0</v>
      </c>
      <c r="K161" s="1368">
        <v>0</v>
      </c>
      <c r="L161" s="1368">
        <v>0</v>
      </c>
      <c r="M161" s="1323"/>
      <c r="Q161" s="1323"/>
      <c r="R161" s="1323"/>
      <c r="S161" s="1323"/>
      <c r="T161" s="1323"/>
      <c r="U161" s="1323"/>
      <c r="V161" s="1323"/>
    </row>
    <row r="162" spans="1:22" x14ac:dyDescent="0.2">
      <c r="A162" s="1367" t="s">
        <v>635</v>
      </c>
      <c r="B162" s="1367" t="s">
        <v>214</v>
      </c>
      <c r="C162" s="1367" t="s">
        <v>8</v>
      </c>
      <c r="D162" s="1367" t="s">
        <v>1824</v>
      </c>
      <c r="E162" s="1368">
        <v>0</v>
      </c>
      <c r="F162" s="1368">
        <v>0</v>
      </c>
      <c r="G162" s="1368">
        <v>0</v>
      </c>
      <c r="H162" s="1368">
        <v>0</v>
      </c>
      <c r="J162" s="1368">
        <v>0</v>
      </c>
      <c r="K162" s="1368">
        <v>0</v>
      </c>
      <c r="L162" s="1368">
        <v>0</v>
      </c>
      <c r="M162" s="1323"/>
      <c r="Q162" s="1323"/>
      <c r="R162" s="1323"/>
      <c r="S162" s="1323"/>
      <c r="T162" s="1323"/>
      <c r="U162" s="1323"/>
      <c r="V162" s="1323"/>
    </row>
    <row r="163" spans="1:22" x14ac:dyDescent="0.2">
      <c r="A163" s="1367" t="s">
        <v>649</v>
      </c>
      <c r="B163" s="1367" t="s">
        <v>214</v>
      </c>
      <c r="C163" s="1367" t="s">
        <v>8</v>
      </c>
      <c r="D163" s="1367" t="s">
        <v>1824</v>
      </c>
      <c r="E163" s="1368">
        <v>0</v>
      </c>
      <c r="F163" s="1368">
        <v>0</v>
      </c>
      <c r="G163" s="1368">
        <v>0</v>
      </c>
      <c r="H163" s="1368">
        <v>0</v>
      </c>
      <c r="J163" s="1368">
        <v>0</v>
      </c>
      <c r="K163" s="1368">
        <v>0</v>
      </c>
      <c r="L163" s="1368">
        <v>0</v>
      </c>
      <c r="M163" s="1323"/>
      <c r="Q163" s="1323"/>
      <c r="R163" s="1323"/>
      <c r="S163" s="1323"/>
      <c r="T163" s="1323"/>
      <c r="U163" s="1323"/>
      <c r="V163" s="1323"/>
    </row>
    <row r="164" spans="1:22" x14ac:dyDescent="0.2">
      <c r="A164" s="1367" t="s">
        <v>663</v>
      </c>
      <c r="B164" s="1367" t="s">
        <v>214</v>
      </c>
      <c r="C164" s="1367" t="s">
        <v>8</v>
      </c>
      <c r="D164" s="1367" t="s">
        <v>1824</v>
      </c>
      <c r="E164" s="1368">
        <v>0</v>
      </c>
      <c r="F164" s="1368">
        <v>0</v>
      </c>
      <c r="G164" s="1368">
        <v>0</v>
      </c>
      <c r="H164" s="1368">
        <v>0</v>
      </c>
      <c r="J164" s="1368">
        <v>0</v>
      </c>
      <c r="K164" s="1368">
        <v>0</v>
      </c>
      <c r="L164" s="1368">
        <v>0</v>
      </c>
      <c r="M164" s="1323"/>
      <c r="Q164" s="1323"/>
      <c r="R164" s="1323"/>
      <c r="S164" s="1323"/>
      <c r="T164" s="1323"/>
      <c r="U164" s="1323"/>
      <c r="V164" s="1323"/>
    </row>
    <row r="165" spans="1:22" x14ac:dyDescent="0.2">
      <c r="A165" s="1367" t="s">
        <v>636</v>
      </c>
      <c r="B165" s="1367" t="s">
        <v>214</v>
      </c>
      <c r="C165" s="1367" t="s">
        <v>8</v>
      </c>
      <c r="D165" s="1367" t="s">
        <v>1824</v>
      </c>
      <c r="E165" s="1368">
        <v>0</v>
      </c>
      <c r="F165" s="1368">
        <v>0</v>
      </c>
      <c r="G165" s="1368">
        <v>0</v>
      </c>
      <c r="H165" s="1368">
        <v>0</v>
      </c>
      <c r="J165" s="1368">
        <v>0</v>
      </c>
      <c r="K165" s="1368">
        <v>0</v>
      </c>
      <c r="L165" s="1368">
        <v>0</v>
      </c>
      <c r="M165" s="1323"/>
      <c r="Q165" s="1323"/>
      <c r="R165" s="1323"/>
      <c r="S165" s="1323"/>
      <c r="T165" s="1323"/>
      <c r="U165" s="1323"/>
      <c r="V165" s="1323"/>
    </row>
    <row r="166" spans="1:22" x14ac:dyDescent="0.2">
      <c r="A166" s="1367" t="s">
        <v>650</v>
      </c>
      <c r="B166" s="1367" t="s">
        <v>214</v>
      </c>
      <c r="C166" s="1367" t="s">
        <v>8</v>
      </c>
      <c r="D166" s="1367" t="s">
        <v>1824</v>
      </c>
      <c r="E166" s="1368">
        <v>0</v>
      </c>
      <c r="F166" s="1368">
        <v>0</v>
      </c>
      <c r="G166" s="1368">
        <v>0</v>
      </c>
      <c r="H166" s="1368">
        <v>0</v>
      </c>
      <c r="J166" s="1368">
        <v>0</v>
      </c>
      <c r="K166" s="1368">
        <v>0</v>
      </c>
      <c r="L166" s="1368">
        <v>0</v>
      </c>
      <c r="M166" s="1323"/>
      <c r="Q166" s="1323"/>
      <c r="R166" s="1323"/>
      <c r="S166" s="1323"/>
      <c r="T166" s="1323"/>
      <c r="U166" s="1323"/>
      <c r="V166" s="1323"/>
    </row>
    <row r="167" spans="1:22" x14ac:dyDescent="0.2">
      <c r="A167" s="1367" t="s">
        <v>664</v>
      </c>
      <c r="B167" s="1367" t="s">
        <v>214</v>
      </c>
      <c r="C167" s="1367" t="s">
        <v>8</v>
      </c>
      <c r="D167" s="1367" t="s">
        <v>1824</v>
      </c>
      <c r="E167" s="1368">
        <v>0</v>
      </c>
      <c r="F167" s="1368">
        <v>0</v>
      </c>
      <c r="G167" s="1368">
        <v>0</v>
      </c>
      <c r="H167" s="1368">
        <v>0</v>
      </c>
      <c r="J167" s="1368">
        <v>0</v>
      </c>
      <c r="K167" s="1368">
        <v>0</v>
      </c>
      <c r="L167" s="1368">
        <v>0</v>
      </c>
      <c r="M167" s="1323"/>
      <c r="Q167" s="1323"/>
      <c r="R167" s="1323"/>
      <c r="S167" s="1323"/>
      <c r="T167" s="1323"/>
      <c r="U167" s="1323"/>
      <c r="V167" s="1323"/>
    </row>
    <row r="168" spans="1:22" x14ac:dyDescent="0.2">
      <c r="A168" s="1367" t="s">
        <v>637</v>
      </c>
      <c r="B168" s="1367" t="s">
        <v>214</v>
      </c>
      <c r="C168" s="1367" t="s">
        <v>8</v>
      </c>
      <c r="D168" s="1367" t="s">
        <v>1824</v>
      </c>
      <c r="E168" s="1368">
        <v>0</v>
      </c>
      <c r="F168" s="1368">
        <v>0</v>
      </c>
      <c r="G168" s="1368">
        <v>0</v>
      </c>
      <c r="H168" s="1368">
        <v>0</v>
      </c>
      <c r="J168" s="1368">
        <v>0</v>
      </c>
      <c r="K168" s="1368">
        <v>0</v>
      </c>
      <c r="L168" s="1368">
        <v>0</v>
      </c>
      <c r="M168" s="1323"/>
      <c r="Q168" s="1323"/>
      <c r="R168" s="1323"/>
      <c r="S168" s="1323"/>
      <c r="T168" s="1323"/>
      <c r="U168" s="1323"/>
      <c r="V168" s="1323"/>
    </row>
    <row r="169" spans="1:22" x14ac:dyDescent="0.2">
      <c r="A169" s="1367" t="s">
        <v>651</v>
      </c>
      <c r="B169" s="1367" t="s">
        <v>214</v>
      </c>
      <c r="C169" s="1367" t="s">
        <v>8</v>
      </c>
      <c r="D169" s="1367" t="s">
        <v>1824</v>
      </c>
      <c r="E169" s="1368">
        <v>0</v>
      </c>
      <c r="F169" s="1368">
        <v>0</v>
      </c>
      <c r="G169" s="1368">
        <v>0</v>
      </c>
      <c r="H169" s="1368">
        <v>0</v>
      </c>
      <c r="J169" s="1368">
        <v>0</v>
      </c>
      <c r="K169" s="1368">
        <v>0</v>
      </c>
      <c r="L169" s="1368">
        <v>0</v>
      </c>
      <c r="M169" s="1323"/>
      <c r="Q169" s="1323"/>
      <c r="R169" s="1323"/>
      <c r="S169" s="1323"/>
      <c r="T169" s="1323"/>
      <c r="U169" s="1323"/>
      <c r="V169" s="1323"/>
    </row>
    <row r="170" spans="1:22" x14ac:dyDescent="0.2">
      <c r="A170" s="1367" t="s">
        <v>665</v>
      </c>
      <c r="B170" s="1367" t="s">
        <v>214</v>
      </c>
      <c r="C170" s="1367" t="s">
        <v>8</v>
      </c>
      <c r="D170" s="1367" t="s">
        <v>1824</v>
      </c>
      <c r="E170" s="1368">
        <v>0</v>
      </c>
      <c r="F170" s="1368">
        <v>0</v>
      </c>
      <c r="G170" s="1368">
        <v>0</v>
      </c>
      <c r="H170" s="1368">
        <v>0</v>
      </c>
      <c r="J170" s="1368">
        <v>0</v>
      </c>
      <c r="K170" s="1368">
        <v>0</v>
      </c>
      <c r="L170" s="1368">
        <v>0</v>
      </c>
      <c r="M170" s="1323"/>
      <c r="Q170" s="1323"/>
      <c r="R170" s="1323"/>
      <c r="S170" s="1323"/>
      <c r="T170" s="1323"/>
      <c r="U170" s="1323"/>
      <c r="V170" s="1323"/>
    </row>
    <row r="171" spans="1:22" x14ac:dyDescent="0.2">
      <c r="A171" s="1367" t="s">
        <v>638</v>
      </c>
      <c r="B171" s="1367" t="s">
        <v>214</v>
      </c>
      <c r="C171" s="1367" t="s">
        <v>8</v>
      </c>
      <c r="D171" s="1367" t="s">
        <v>1824</v>
      </c>
      <c r="E171" s="1368">
        <v>0</v>
      </c>
      <c r="F171" s="1368">
        <v>0</v>
      </c>
      <c r="G171" s="1368">
        <v>0</v>
      </c>
      <c r="H171" s="1368">
        <v>0</v>
      </c>
      <c r="J171" s="1368">
        <v>0</v>
      </c>
      <c r="K171" s="1368">
        <v>0</v>
      </c>
      <c r="L171" s="1368">
        <v>0</v>
      </c>
      <c r="M171" s="1323"/>
      <c r="Q171" s="1323"/>
      <c r="R171" s="1323"/>
      <c r="S171" s="1323"/>
      <c r="T171" s="1323"/>
      <c r="U171" s="1323"/>
      <c r="V171" s="1323"/>
    </row>
    <row r="172" spans="1:22" x14ac:dyDescent="0.2">
      <c r="A172" s="1367" t="s">
        <v>652</v>
      </c>
      <c r="B172" s="1367" t="s">
        <v>214</v>
      </c>
      <c r="C172" s="1367" t="s">
        <v>8</v>
      </c>
      <c r="D172" s="1367" t="s">
        <v>1824</v>
      </c>
      <c r="E172" s="1368">
        <v>0</v>
      </c>
      <c r="F172" s="1368">
        <v>0</v>
      </c>
      <c r="G172" s="1368">
        <v>0</v>
      </c>
      <c r="H172" s="1368">
        <v>0</v>
      </c>
      <c r="J172" s="1368">
        <v>0</v>
      </c>
      <c r="K172" s="1368">
        <v>0</v>
      </c>
      <c r="L172" s="1368">
        <v>0</v>
      </c>
      <c r="M172" s="1323"/>
      <c r="Q172" s="1323"/>
      <c r="R172" s="1323"/>
      <c r="S172" s="1323"/>
      <c r="T172" s="1323"/>
      <c r="U172" s="1323"/>
      <c r="V172" s="1323"/>
    </row>
    <row r="173" spans="1:22" x14ac:dyDescent="0.2">
      <c r="A173" s="1367" t="s">
        <v>666</v>
      </c>
      <c r="B173" s="1367" t="s">
        <v>214</v>
      </c>
      <c r="C173" s="1367" t="s">
        <v>8</v>
      </c>
      <c r="D173" s="1367" t="s">
        <v>1824</v>
      </c>
      <c r="E173" s="1368">
        <v>0</v>
      </c>
      <c r="F173" s="1368">
        <v>0</v>
      </c>
      <c r="G173" s="1368">
        <v>0</v>
      </c>
      <c r="H173" s="1368">
        <v>0</v>
      </c>
      <c r="J173" s="1368">
        <v>0</v>
      </c>
      <c r="K173" s="1368">
        <v>0</v>
      </c>
      <c r="L173" s="1368">
        <v>0</v>
      </c>
      <c r="M173" s="1323"/>
      <c r="Q173" s="1323"/>
      <c r="R173" s="1323"/>
      <c r="S173" s="1323"/>
      <c r="T173" s="1323"/>
      <c r="U173" s="1323"/>
      <c r="V173" s="1323"/>
    </row>
    <row r="174" spans="1:22" x14ac:dyDescent="0.2">
      <c r="A174" s="1367" t="s">
        <v>639</v>
      </c>
      <c r="B174" s="1367" t="s">
        <v>214</v>
      </c>
      <c r="C174" s="1367" t="s">
        <v>8</v>
      </c>
      <c r="D174" s="1367" t="s">
        <v>1824</v>
      </c>
      <c r="E174" s="1368">
        <v>0</v>
      </c>
      <c r="F174" s="1368">
        <v>0</v>
      </c>
      <c r="G174" s="1368">
        <v>0</v>
      </c>
      <c r="H174" s="1368">
        <v>0</v>
      </c>
      <c r="J174" s="1368">
        <v>0</v>
      </c>
      <c r="K174" s="1368">
        <v>0</v>
      </c>
      <c r="L174" s="1368">
        <v>0</v>
      </c>
      <c r="M174" s="1323"/>
      <c r="Q174" s="1323"/>
      <c r="R174" s="1323"/>
      <c r="S174" s="1323"/>
      <c r="T174" s="1323"/>
      <c r="U174" s="1323"/>
      <c r="V174" s="1323"/>
    </row>
    <row r="175" spans="1:22" x14ac:dyDescent="0.2">
      <c r="A175" s="1367" t="s">
        <v>653</v>
      </c>
      <c r="B175" s="1367" t="s">
        <v>214</v>
      </c>
      <c r="C175" s="1367" t="s">
        <v>8</v>
      </c>
      <c r="D175" s="1367" t="s">
        <v>1824</v>
      </c>
      <c r="E175" s="1368">
        <v>0</v>
      </c>
      <c r="F175" s="1368">
        <v>0</v>
      </c>
      <c r="G175" s="1368">
        <v>0</v>
      </c>
      <c r="H175" s="1368">
        <v>0</v>
      </c>
      <c r="J175" s="1368">
        <v>0</v>
      </c>
      <c r="K175" s="1368">
        <v>0</v>
      </c>
      <c r="L175" s="1368">
        <v>0</v>
      </c>
      <c r="M175" s="1323"/>
      <c r="Q175" s="1323"/>
      <c r="R175" s="1323"/>
      <c r="S175" s="1323"/>
      <c r="T175" s="1323"/>
      <c r="U175" s="1323"/>
      <c r="V175" s="1323"/>
    </row>
    <row r="176" spans="1:22" x14ac:dyDescent="0.2">
      <c r="A176" s="1367" t="s">
        <v>667</v>
      </c>
      <c r="B176" s="1367" t="s">
        <v>214</v>
      </c>
      <c r="C176" s="1367" t="s">
        <v>8</v>
      </c>
      <c r="D176" s="1367" t="s">
        <v>1824</v>
      </c>
      <c r="E176" s="1368">
        <v>0</v>
      </c>
      <c r="F176" s="1368">
        <v>0</v>
      </c>
      <c r="G176" s="1368">
        <v>0</v>
      </c>
      <c r="H176" s="1368">
        <v>0</v>
      </c>
      <c r="J176" s="1368">
        <v>0</v>
      </c>
      <c r="K176" s="1368">
        <v>0</v>
      </c>
      <c r="L176" s="1368">
        <v>0</v>
      </c>
      <c r="M176" s="1323"/>
      <c r="Q176" s="1323"/>
      <c r="R176" s="1323"/>
      <c r="S176" s="1323"/>
      <c r="T176" s="1323"/>
      <c r="U176" s="1323"/>
      <c r="V176" s="1323"/>
    </row>
    <row r="177" spans="1:22" x14ac:dyDescent="0.2">
      <c r="A177" s="1367" t="s">
        <v>640</v>
      </c>
      <c r="B177" s="1367" t="s">
        <v>214</v>
      </c>
      <c r="C177" s="1367" t="s">
        <v>8</v>
      </c>
      <c r="D177" s="1367" t="s">
        <v>1824</v>
      </c>
      <c r="E177" s="1368">
        <v>0</v>
      </c>
      <c r="F177" s="1368">
        <v>0</v>
      </c>
      <c r="G177" s="1368">
        <v>0</v>
      </c>
      <c r="H177" s="1368">
        <v>0</v>
      </c>
      <c r="J177" s="1368">
        <v>0</v>
      </c>
      <c r="K177" s="1368">
        <v>0</v>
      </c>
      <c r="L177" s="1368">
        <v>0</v>
      </c>
      <c r="M177" s="1323"/>
      <c r="Q177" s="1323"/>
      <c r="R177" s="1323"/>
      <c r="S177" s="1323"/>
      <c r="T177" s="1323"/>
      <c r="U177" s="1323"/>
      <c r="V177" s="1323"/>
    </row>
    <row r="178" spans="1:22" x14ac:dyDescent="0.2">
      <c r="A178" s="1367" t="s">
        <v>654</v>
      </c>
      <c r="B178" s="1367" t="s">
        <v>214</v>
      </c>
      <c r="C178" s="1367" t="s">
        <v>8</v>
      </c>
      <c r="D178" s="1367" t="s">
        <v>1824</v>
      </c>
      <c r="E178" s="1368">
        <v>0</v>
      </c>
      <c r="F178" s="1368">
        <v>0</v>
      </c>
      <c r="G178" s="1368">
        <v>0</v>
      </c>
      <c r="H178" s="1368">
        <v>0</v>
      </c>
      <c r="J178" s="1368">
        <v>0</v>
      </c>
      <c r="K178" s="1368">
        <v>0</v>
      </c>
      <c r="L178" s="1368">
        <v>0</v>
      </c>
      <c r="M178" s="1323"/>
      <c r="Q178" s="1323"/>
      <c r="R178" s="1323"/>
      <c r="S178" s="1323"/>
      <c r="T178" s="1323"/>
      <c r="U178" s="1323"/>
      <c r="V178" s="1323"/>
    </row>
    <row r="179" spans="1:22" x14ac:dyDescent="0.2">
      <c r="A179" s="1367" t="s">
        <v>668</v>
      </c>
      <c r="B179" s="1367" t="s">
        <v>214</v>
      </c>
      <c r="C179" s="1367" t="s">
        <v>8</v>
      </c>
      <c r="D179" s="1367" t="s">
        <v>1824</v>
      </c>
      <c r="E179" s="1368">
        <v>0</v>
      </c>
      <c r="F179" s="1368">
        <v>0</v>
      </c>
      <c r="G179" s="1368">
        <v>0</v>
      </c>
      <c r="H179" s="1368">
        <v>0</v>
      </c>
      <c r="J179" s="1368">
        <v>0</v>
      </c>
      <c r="K179" s="1368">
        <v>0</v>
      </c>
      <c r="L179" s="1368">
        <v>0</v>
      </c>
      <c r="M179" s="1323"/>
      <c r="Q179" s="1323"/>
      <c r="R179" s="1323"/>
      <c r="S179" s="1323"/>
      <c r="T179" s="1323"/>
      <c r="U179" s="1323"/>
      <c r="V179" s="1323"/>
    </row>
    <row r="180" spans="1:22" x14ac:dyDescent="0.2">
      <c r="A180" s="1367" t="s">
        <v>671</v>
      </c>
      <c r="B180" s="1367" t="s">
        <v>214</v>
      </c>
      <c r="C180" s="1367" t="s">
        <v>8</v>
      </c>
      <c r="D180" s="1367" t="s">
        <v>1824</v>
      </c>
      <c r="E180" s="1368">
        <v>0.03</v>
      </c>
      <c r="F180" s="1368">
        <v>0.01</v>
      </c>
      <c r="G180" s="1368">
        <v>0.01</v>
      </c>
      <c r="H180" s="1368">
        <v>0</v>
      </c>
      <c r="J180" s="1368">
        <v>0</v>
      </c>
      <c r="K180" s="1368">
        <v>0</v>
      </c>
      <c r="L180" s="1368">
        <v>0</v>
      </c>
      <c r="M180" s="1323"/>
      <c r="Q180" s="1323"/>
      <c r="R180" s="1323"/>
      <c r="S180" s="1323"/>
      <c r="T180" s="1323"/>
      <c r="U180" s="1323"/>
      <c r="V180" s="1323"/>
    </row>
    <row r="181" spans="1:22" x14ac:dyDescent="0.2">
      <c r="A181" s="1367" t="s">
        <v>674</v>
      </c>
      <c r="B181" s="1367" t="s">
        <v>214</v>
      </c>
      <c r="C181" s="1367" t="s">
        <v>8</v>
      </c>
      <c r="D181" s="1367" t="s">
        <v>1824</v>
      </c>
      <c r="E181" s="1368">
        <v>0.13</v>
      </c>
      <c r="F181" s="1368">
        <v>0.09</v>
      </c>
      <c r="G181" s="1368">
        <v>0.05</v>
      </c>
      <c r="H181" s="1368">
        <v>0.04</v>
      </c>
      <c r="J181" s="1368">
        <v>0.26</v>
      </c>
      <c r="K181" s="1368">
        <v>0.37</v>
      </c>
      <c r="L181" s="1368">
        <v>0.37</v>
      </c>
      <c r="M181" s="1323"/>
      <c r="Q181" s="1323"/>
      <c r="R181" s="1323"/>
      <c r="S181" s="1323"/>
      <c r="T181" s="1323"/>
      <c r="U181" s="1323"/>
      <c r="V181" s="1323"/>
    </row>
    <row r="182" spans="1:22" x14ac:dyDescent="0.2">
      <c r="A182" s="1367" t="s">
        <v>677</v>
      </c>
      <c r="B182" s="1367" t="s">
        <v>214</v>
      </c>
      <c r="C182" s="1367" t="s">
        <v>8</v>
      </c>
      <c r="D182" s="1367" t="s">
        <v>1824</v>
      </c>
      <c r="E182" s="1368">
        <v>0.1</v>
      </c>
      <c r="F182" s="1368">
        <v>0.09</v>
      </c>
      <c r="G182" s="1368">
        <v>0.08</v>
      </c>
      <c r="H182" s="1368">
        <v>0.06</v>
      </c>
      <c r="J182" s="1368">
        <v>0.25</v>
      </c>
      <c r="K182" s="1368">
        <v>0.37</v>
      </c>
      <c r="L182" s="1368">
        <v>0.37</v>
      </c>
      <c r="M182" s="1323"/>
      <c r="Q182" s="1323"/>
      <c r="R182" s="1323"/>
      <c r="S182" s="1323"/>
      <c r="T182" s="1323"/>
      <c r="U182" s="1323"/>
      <c r="V182" s="1323"/>
    </row>
    <row r="183" spans="1:22" x14ac:dyDescent="0.2">
      <c r="A183" s="1367" t="s">
        <v>680</v>
      </c>
      <c r="B183" s="1367" t="s">
        <v>214</v>
      </c>
      <c r="C183" s="1367" t="s">
        <v>8</v>
      </c>
      <c r="D183" s="1367" t="s">
        <v>1824</v>
      </c>
      <c r="E183" s="1368">
        <v>0.25</v>
      </c>
      <c r="F183" s="1368">
        <v>0.23</v>
      </c>
      <c r="G183" s="1368">
        <v>0.21</v>
      </c>
      <c r="H183" s="1368">
        <v>0.2</v>
      </c>
      <c r="J183" s="1368">
        <v>0.25</v>
      </c>
      <c r="K183" s="1368">
        <v>0.38</v>
      </c>
      <c r="L183" s="1368">
        <v>0.37</v>
      </c>
      <c r="M183" s="1323"/>
      <c r="Q183" s="1323"/>
      <c r="R183" s="1323"/>
      <c r="S183" s="1323"/>
      <c r="T183" s="1323"/>
      <c r="U183" s="1323"/>
      <c r="V183" s="1323"/>
    </row>
    <row r="184" spans="1:22" x14ac:dyDescent="0.2">
      <c r="A184" s="1367" t="s">
        <v>683</v>
      </c>
      <c r="B184" s="1367" t="s">
        <v>214</v>
      </c>
      <c r="C184" s="1367" t="s">
        <v>8</v>
      </c>
      <c r="D184" s="1367" t="s">
        <v>1824</v>
      </c>
      <c r="E184" s="1368">
        <v>0.12</v>
      </c>
      <c r="F184" s="1368">
        <v>0.19</v>
      </c>
      <c r="G184" s="1368">
        <v>0.17</v>
      </c>
      <c r="H184" s="1368">
        <v>0.17</v>
      </c>
      <c r="J184" s="1368">
        <v>0.24</v>
      </c>
      <c r="K184" s="1368">
        <v>0.38</v>
      </c>
      <c r="L184" s="1368">
        <v>0.38</v>
      </c>
      <c r="M184" s="1323"/>
      <c r="Q184" s="1323"/>
      <c r="R184" s="1323"/>
      <c r="S184" s="1323"/>
      <c r="T184" s="1323"/>
      <c r="U184" s="1323"/>
      <c r="V184" s="1323"/>
    </row>
    <row r="185" spans="1:22" x14ac:dyDescent="0.2">
      <c r="A185" s="1367" t="s">
        <v>689</v>
      </c>
      <c r="B185" s="1367" t="s">
        <v>214</v>
      </c>
      <c r="C185" s="1367" t="s">
        <v>8</v>
      </c>
      <c r="D185" s="1367" t="s">
        <v>1824</v>
      </c>
      <c r="E185" s="1368">
        <v>0</v>
      </c>
      <c r="F185" s="1368">
        <v>0.03</v>
      </c>
      <c r="G185" s="1368">
        <v>0.15</v>
      </c>
      <c r="H185" s="1368">
        <v>0.21</v>
      </c>
      <c r="J185" s="1368">
        <v>0.21</v>
      </c>
      <c r="K185" s="1368">
        <v>0.38</v>
      </c>
      <c r="L185" s="1368">
        <v>0.42</v>
      </c>
      <c r="M185" s="1323"/>
      <c r="Q185" s="1323"/>
      <c r="R185" s="1323"/>
      <c r="S185" s="1323"/>
      <c r="T185" s="1323"/>
      <c r="U185" s="1323"/>
      <c r="V185" s="1323"/>
    </row>
    <row r="186" spans="1:22" x14ac:dyDescent="0.2">
      <c r="A186" s="1367" t="s">
        <v>641</v>
      </c>
      <c r="B186" s="1367" t="s">
        <v>214</v>
      </c>
      <c r="C186" s="1367" t="s">
        <v>8</v>
      </c>
      <c r="D186" s="1367" t="s">
        <v>1824</v>
      </c>
      <c r="E186" s="1368">
        <v>0</v>
      </c>
      <c r="F186" s="1368">
        <v>0</v>
      </c>
      <c r="G186" s="1368">
        <v>0</v>
      </c>
      <c r="H186" s="1368">
        <v>0</v>
      </c>
      <c r="J186" s="1368">
        <v>0</v>
      </c>
      <c r="K186" s="1368">
        <v>0</v>
      </c>
      <c r="L186" s="1368">
        <v>0</v>
      </c>
      <c r="M186" s="1323"/>
      <c r="Q186" s="1323"/>
      <c r="R186" s="1323"/>
      <c r="S186" s="1323"/>
      <c r="T186" s="1323"/>
      <c r="U186" s="1323"/>
      <c r="V186" s="1323"/>
    </row>
    <row r="187" spans="1:22" x14ac:dyDescent="0.2">
      <c r="A187" s="1367" t="s">
        <v>655</v>
      </c>
      <c r="B187" s="1367" t="s">
        <v>214</v>
      </c>
      <c r="C187" s="1367" t="s">
        <v>8</v>
      </c>
      <c r="D187" s="1367" t="s">
        <v>1824</v>
      </c>
      <c r="E187" s="1368">
        <v>0</v>
      </c>
      <c r="F187" s="1368">
        <v>0</v>
      </c>
      <c r="G187" s="1368">
        <v>0</v>
      </c>
      <c r="H187" s="1368">
        <v>0</v>
      </c>
      <c r="J187" s="1368">
        <v>0</v>
      </c>
      <c r="K187" s="1368">
        <v>0</v>
      </c>
      <c r="L187" s="1368">
        <v>0</v>
      </c>
      <c r="M187" s="1323"/>
      <c r="Q187" s="1323"/>
      <c r="R187" s="1323"/>
      <c r="S187" s="1323"/>
      <c r="T187" s="1323"/>
      <c r="U187" s="1323"/>
      <c r="V187" s="1323"/>
    </row>
    <row r="188" spans="1:22" x14ac:dyDescent="0.2">
      <c r="A188" s="1367" t="s">
        <v>1142</v>
      </c>
      <c r="B188" s="1367" t="s">
        <v>214</v>
      </c>
      <c r="C188" s="1367" t="s">
        <v>8</v>
      </c>
      <c r="D188" s="1367" t="s">
        <v>1824</v>
      </c>
      <c r="E188" s="1368">
        <v>0</v>
      </c>
      <c r="F188" s="1368">
        <v>0</v>
      </c>
      <c r="G188" s="1368">
        <v>0</v>
      </c>
      <c r="H188" s="1368">
        <v>0</v>
      </c>
      <c r="J188" s="1368">
        <v>0</v>
      </c>
      <c r="K188" s="1368">
        <v>0</v>
      </c>
      <c r="L188" s="1368">
        <v>0</v>
      </c>
      <c r="M188" s="1323"/>
      <c r="Q188" s="1323"/>
      <c r="R188" s="1323"/>
      <c r="S188" s="1323"/>
      <c r="T188" s="1323"/>
      <c r="U188" s="1323"/>
      <c r="V188" s="1323"/>
    </row>
    <row r="189" spans="1:22" x14ac:dyDescent="0.2">
      <c r="A189" s="1367" t="s">
        <v>1143</v>
      </c>
      <c r="B189" s="1367" t="s">
        <v>214</v>
      </c>
      <c r="C189" s="1367" t="s">
        <v>8</v>
      </c>
      <c r="D189" s="1367" t="s">
        <v>1824</v>
      </c>
      <c r="E189" s="1368">
        <v>0</v>
      </c>
      <c r="F189" s="1368">
        <v>0</v>
      </c>
      <c r="G189" s="1368">
        <v>0</v>
      </c>
      <c r="H189" s="1368">
        <v>0</v>
      </c>
      <c r="J189" s="1368">
        <v>0</v>
      </c>
      <c r="K189" s="1368">
        <v>0</v>
      </c>
      <c r="L189" s="1368">
        <v>0</v>
      </c>
      <c r="M189" s="1323"/>
      <c r="Q189" s="1323"/>
      <c r="R189" s="1323"/>
      <c r="S189" s="1323"/>
      <c r="T189" s="1323"/>
      <c r="U189" s="1323"/>
      <c r="V189" s="1323"/>
    </row>
    <row r="190" spans="1:22" x14ac:dyDescent="0.2">
      <c r="A190" s="1367" t="s">
        <v>1144</v>
      </c>
      <c r="B190" s="1367" t="s">
        <v>214</v>
      </c>
      <c r="C190" s="1367" t="s">
        <v>8</v>
      </c>
      <c r="D190" s="1367" t="s">
        <v>1824</v>
      </c>
      <c r="E190" s="1368">
        <v>0</v>
      </c>
      <c r="F190" s="1368">
        <v>0</v>
      </c>
      <c r="G190" s="1368">
        <v>0</v>
      </c>
      <c r="H190" s="1368">
        <v>0</v>
      </c>
      <c r="J190" s="1368">
        <v>0</v>
      </c>
      <c r="K190" s="1368">
        <v>0</v>
      </c>
      <c r="L190" s="1368">
        <v>0</v>
      </c>
      <c r="M190" s="1323"/>
      <c r="Q190" s="1323"/>
      <c r="R190" s="1323"/>
      <c r="S190" s="1323"/>
      <c r="T190" s="1323"/>
      <c r="U190" s="1323"/>
      <c r="V190" s="1323"/>
    </row>
    <row r="191" spans="1:22" x14ac:dyDescent="0.2">
      <c r="A191" s="1367" t="s">
        <v>1145</v>
      </c>
      <c r="B191" s="1367" t="s">
        <v>214</v>
      </c>
      <c r="C191" s="1367" t="s">
        <v>8</v>
      </c>
      <c r="D191" s="1367" t="s">
        <v>1824</v>
      </c>
      <c r="E191" s="1368">
        <v>0</v>
      </c>
      <c r="F191" s="1368">
        <v>0</v>
      </c>
      <c r="G191" s="1368">
        <v>0</v>
      </c>
      <c r="H191" s="1368">
        <v>0</v>
      </c>
      <c r="J191" s="1368">
        <v>0</v>
      </c>
      <c r="K191" s="1368">
        <v>0</v>
      </c>
      <c r="L191" s="1368">
        <v>0</v>
      </c>
      <c r="M191" s="1323"/>
      <c r="Q191" s="1323"/>
      <c r="R191" s="1323"/>
      <c r="S191" s="1323"/>
      <c r="T191" s="1323"/>
      <c r="U191" s="1323"/>
      <c r="V191" s="1323"/>
    </row>
    <row r="192" spans="1:22" x14ac:dyDescent="0.2">
      <c r="A192" s="1367" t="s">
        <v>669</v>
      </c>
      <c r="B192" s="1367" t="s">
        <v>214</v>
      </c>
      <c r="C192" s="1367" t="s">
        <v>8</v>
      </c>
      <c r="D192" s="1367" t="s">
        <v>1824</v>
      </c>
      <c r="E192" s="1368">
        <v>0.01</v>
      </c>
      <c r="F192" s="1368">
        <v>0</v>
      </c>
      <c r="G192" s="1368">
        <v>0</v>
      </c>
      <c r="H192" s="1368">
        <v>0</v>
      </c>
      <c r="J192" s="1368">
        <v>0</v>
      </c>
      <c r="K192" s="1368">
        <v>0</v>
      </c>
      <c r="L192" s="1368">
        <v>0</v>
      </c>
      <c r="M192" s="1323"/>
      <c r="Q192" s="1323"/>
      <c r="R192" s="1323"/>
      <c r="S192" s="1323"/>
      <c r="T192" s="1323"/>
      <c r="U192" s="1323"/>
      <c r="V192" s="1323"/>
    </row>
    <row r="193" spans="1:22" x14ac:dyDescent="0.2">
      <c r="A193" s="1367" t="s">
        <v>790</v>
      </c>
      <c r="B193" s="1367" t="s">
        <v>214</v>
      </c>
      <c r="C193" s="1367" t="s">
        <v>176</v>
      </c>
      <c r="D193" s="1367" t="s">
        <v>1825</v>
      </c>
      <c r="E193" s="1368">
        <v>0</v>
      </c>
      <c r="F193" s="1368">
        <v>0</v>
      </c>
      <c r="G193" s="1368">
        <v>0</v>
      </c>
      <c r="H193" s="1368">
        <v>0</v>
      </c>
      <c r="J193" s="1368">
        <v>0</v>
      </c>
      <c r="K193" s="1368">
        <v>0</v>
      </c>
      <c r="L193" s="1368">
        <v>0</v>
      </c>
      <c r="M193" s="1323"/>
      <c r="Q193" s="1323"/>
      <c r="R193" s="1323"/>
      <c r="S193" s="1323"/>
      <c r="T193" s="1323"/>
      <c r="U193" s="1323"/>
      <c r="V193" s="1323"/>
    </row>
    <row r="194" spans="1:22" x14ac:dyDescent="0.2">
      <c r="A194" s="1367" t="s">
        <v>791</v>
      </c>
      <c r="B194" s="1367" t="s">
        <v>214</v>
      </c>
      <c r="C194" s="1367" t="s">
        <v>176</v>
      </c>
      <c r="D194" s="1367" t="s">
        <v>1825</v>
      </c>
      <c r="E194" s="1368">
        <v>0</v>
      </c>
      <c r="F194" s="1368">
        <v>0</v>
      </c>
      <c r="G194" s="1368">
        <v>0</v>
      </c>
      <c r="H194" s="1368">
        <v>0</v>
      </c>
      <c r="J194" s="1368">
        <v>0</v>
      </c>
      <c r="K194" s="1368">
        <v>0</v>
      </c>
      <c r="L194" s="1368">
        <v>0</v>
      </c>
      <c r="M194" s="1323"/>
      <c r="Q194" s="1323"/>
      <c r="R194" s="1323"/>
      <c r="S194" s="1323"/>
      <c r="T194" s="1323"/>
      <c r="U194" s="1323"/>
      <c r="V194" s="1323"/>
    </row>
    <row r="195" spans="1:22" x14ac:dyDescent="0.2">
      <c r="A195" s="1367" t="s">
        <v>792</v>
      </c>
      <c r="B195" s="1367" t="s">
        <v>214</v>
      </c>
      <c r="C195" s="1367" t="s">
        <v>176</v>
      </c>
      <c r="D195" s="1367" t="s">
        <v>1825</v>
      </c>
      <c r="E195" s="1368">
        <v>0</v>
      </c>
      <c r="F195" s="1368">
        <v>0</v>
      </c>
      <c r="G195" s="1368">
        <v>0</v>
      </c>
      <c r="H195" s="1368">
        <v>0</v>
      </c>
      <c r="J195" s="1368">
        <v>0</v>
      </c>
      <c r="K195" s="1368">
        <v>0</v>
      </c>
      <c r="L195" s="1368">
        <v>0</v>
      </c>
      <c r="M195" s="1323"/>
      <c r="Q195" s="1323"/>
      <c r="R195" s="1323"/>
      <c r="S195" s="1323"/>
      <c r="T195" s="1323"/>
      <c r="U195" s="1323"/>
      <c r="V195" s="1323"/>
    </row>
    <row r="196" spans="1:22" x14ac:dyDescent="0.2">
      <c r="A196" s="1367" t="s">
        <v>793</v>
      </c>
      <c r="B196" s="1367" t="s">
        <v>214</v>
      </c>
      <c r="C196" s="1367" t="s">
        <v>176</v>
      </c>
      <c r="D196" s="1367" t="s">
        <v>1825</v>
      </c>
      <c r="E196" s="1368">
        <v>0</v>
      </c>
      <c r="F196" s="1368">
        <v>0</v>
      </c>
      <c r="G196" s="1368">
        <v>0</v>
      </c>
      <c r="H196" s="1368">
        <v>0</v>
      </c>
      <c r="J196" s="1368">
        <v>0</v>
      </c>
      <c r="K196" s="1368">
        <v>0</v>
      </c>
      <c r="L196" s="1368">
        <v>0</v>
      </c>
      <c r="M196" s="1323"/>
      <c r="Q196" s="1323"/>
      <c r="R196" s="1323"/>
      <c r="S196" s="1323"/>
      <c r="T196" s="1323"/>
      <c r="U196" s="1323"/>
      <c r="V196" s="1323"/>
    </row>
    <row r="197" spans="1:22" x14ac:dyDescent="0.2">
      <c r="A197" s="1367" t="s">
        <v>795</v>
      </c>
      <c r="B197" s="1367" t="s">
        <v>214</v>
      </c>
      <c r="C197" s="1367" t="s">
        <v>176</v>
      </c>
      <c r="D197" s="1367" t="s">
        <v>1825</v>
      </c>
      <c r="E197" s="1368">
        <v>0</v>
      </c>
      <c r="F197" s="1368">
        <v>0</v>
      </c>
      <c r="G197" s="1368">
        <v>0</v>
      </c>
      <c r="H197" s="1368">
        <v>0</v>
      </c>
      <c r="J197" s="1368">
        <v>0</v>
      </c>
      <c r="K197" s="1368">
        <v>0</v>
      </c>
      <c r="L197" s="1368">
        <v>0</v>
      </c>
      <c r="M197" s="1323"/>
      <c r="Q197" s="1323"/>
      <c r="R197" s="1323"/>
      <c r="S197" s="1323"/>
      <c r="T197" s="1323"/>
      <c r="U197" s="1323"/>
      <c r="V197" s="1323"/>
    </row>
    <row r="198" spans="1:22" x14ac:dyDescent="0.2">
      <c r="A198" s="1367" t="s">
        <v>693</v>
      </c>
      <c r="B198" s="1367" t="s">
        <v>214</v>
      </c>
      <c r="C198" s="1367" t="s">
        <v>49</v>
      </c>
      <c r="D198" s="1367" t="s">
        <v>1826</v>
      </c>
      <c r="E198" s="1368">
        <v>0</v>
      </c>
      <c r="F198" s="1368">
        <v>0</v>
      </c>
      <c r="G198" s="1368">
        <v>0</v>
      </c>
      <c r="H198" s="1368">
        <v>0</v>
      </c>
      <c r="J198" s="1368">
        <v>0</v>
      </c>
      <c r="K198" s="1368">
        <v>0</v>
      </c>
      <c r="L198" s="1368">
        <v>0</v>
      </c>
      <c r="M198" s="1323"/>
      <c r="Q198" s="1323"/>
      <c r="R198" s="1323"/>
      <c r="S198" s="1323"/>
      <c r="T198" s="1323"/>
      <c r="U198" s="1323"/>
      <c r="V198" s="1323"/>
    </row>
    <row r="199" spans="1:22" x14ac:dyDescent="0.2">
      <c r="A199" s="1367" t="s">
        <v>704</v>
      </c>
      <c r="B199" s="1367" t="s">
        <v>214</v>
      </c>
      <c r="C199" s="1367" t="s">
        <v>49</v>
      </c>
      <c r="D199" s="1367" t="s">
        <v>1826</v>
      </c>
      <c r="E199" s="1368">
        <v>0</v>
      </c>
      <c r="F199" s="1368">
        <v>0</v>
      </c>
      <c r="G199" s="1368">
        <v>0</v>
      </c>
      <c r="H199" s="1368">
        <v>0</v>
      </c>
      <c r="J199" s="1368">
        <v>0</v>
      </c>
      <c r="K199" s="1368">
        <v>0</v>
      </c>
      <c r="L199" s="1368">
        <v>0</v>
      </c>
      <c r="M199" s="1323"/>
      <c r="Q199" s="1323"/>
      <c r="R199" s="1323"/>
      <c r="S199" s="1323"/>
      <c r="T199" s="1323"/>
      <c r="U199" s="1323"/>
      <c r="V199" s="1323"/>
    </row>
    <row r="200" spans="1:22" x14ac:dyDescent="0.2">
      <c r="A200" s="1367" t="s">
        <v>715</v>
      </c>
      <c r="B200" s="1367" t="s">
        <v>214</v>
      </c>
      <c r="C200" s="1367" t="s">
        <v>49</v>
      </c>
      <c r="D200" s="1367" t="s">
        <v>1826</v>
      </c>
      <c r="E200" s="1368">
        <v>0</v>
      </c>
      <c r="F200" s="1368">
        <v>0</v>
      </c>
      <c r="G200" s="1368">
        <v>0</v>
      </c>
      <c r="H200" s="1368">
        <v>0</v>
      </c>
      <c r="J200" s="1368">
        <v>0</v>
      </c>
      <c r="K200" s="1368">
        <v>0</v>
      </c>
      <c r="L200" s="1368">
        <v>0</v>
      </c>
      <c r="M200" s="1323"/>
      <c r="Q200" s="1323"/>
      <c r="R200" s="1323"/>
      <c r="S200" s="1323"/>
      <c r="T200" s="1323"/>
      <c r="U200" s="1323"/>
      <c r="V200" s="1323"/>
    </row>
    <row r="201" spans="1:22" x14ac:dyDescent="0.2">
      <c r="A201" s="1367" t="s">
        <v>694</v>
      </c>
      <c r="B201" s="1367" t="s">
        <v>214</v>
      </c>
      <c r="C201" s="1367" t="s">
        <v>49</v>
      </c>
      <c r="D201" s="1367" t="s">
        <v>1826</v>
      </c>
      <c r="E201" s="1368">
        <v>0</v>
      </c>
      <c r="F201" s="1368">
        <v>0</v>
      </c>
      <c r="G201" s="1368">
        <v>0</v>
      </c>
      <c r="H201" s="1368">
        <v>0</v>
      </c>
      <c r="J201" s="1368">
        <v>0</v>
      </c>
      <c r="K201" s="1368">
        <v>0</v>
      </c>
      <c r="L201" s="1368">
        <v>0</v>
      </c>
      <c r="M201" s="1323"/>
      <c r="Q201" s="1323"/>
      <c r="R201" s="1323"/>
      <c r="S201" s="1323"/>
      <c r="T201" s="1323"/>
      <c r="U201" s="1323"/>
      <c r="V201" s="1323"/>
    </row>
    <row r="202" spans="1:22" x14ac:dyDescent="0.2">
      <c r="A202" s="1367" t="s">
        <v>705</v>
      </c>
      <c r="B202" s="1367" t="s">
        <v>214</v>
      </c>
      <c r="C202" s="1367" t="s">
        <v>49</v>
      </c>
      <c r="D202" s="1367" t="s">
        <v>1826</v>
      </c>
      <c r="E202" s="1368">
        <v>0</v>
      </c>
      <c r="F202" s="1368">
        <v>0</v>
      </c>
      <c r="G202" s="1368">
        <v>0</v>
      </c>
      <c r="H202" s="1368">
        <v>0</v>
      </c>
      <c r="J202" s="1368">
        <v>0</v>
      </c>
      <c r="K202" s="1368">
        <v>0</v>
      </c>
      <c r="L202" s="1368">
        <v>0</v>
      </c>
      <c r="M202" s="1323"/>
      <c r="Q202" s="1323"/>
      <c r="R202" s="1323"/>
      <c r="S202" s="1323"/>
      <c r="T202" s="1323"/>
      <c r="U202" s="1323"/>
      <c r="V202" s="1323"/>
    </row>
    <row r="203" spans="1:22" x14ac:dyDescent="0.2">
      <c r="A203" s="1367" t="s">
        <v>716</v>
      </c>
      <c r="B203" s="1367" t="s">
        <v>214</v>
      </c>
      <c r="C203" s="1367" t="s">
        <v>49</v>
      </c>
      <c r="D203" s="1367" t="s">
        <v>1826</v>
      </c>
      <c r="E203" s="1368">
        <v>0</v>
      </c>
      <c r="F203" s="1368">
        <v>0</v>
      </c>
      <c r="G203" s="1368">
        <v>0</v>
      </c>
      <c r="H203" s="1368">
        <v>0</v>
      </c>
      <c r="J203" s="1368">
        <v>0</v>
      </c>
      <c r="K203" s="1368">
        <v>0</v>
      </c>
      <c r="L203" s="1368">
        <v>0</v>
      </c>
      <c r="M203" s="1323"/>
      <c r="Q203" s="1323"/>
      <c r="R203" s="1323"/>
      <c r="S203" s="1323"/>
      <c r="T203" s="1323"/>
      <c r="U203" s="1323"/>
      <c r="V203" s="1323"/>
    </row>
    <row r="204" spans="1:22" x14ac:dyDescent="0.2">
      <c r="A204" s="1367" t="s">
        <v>695</v>
      </c>
      <c r="B204" s="1367" t="s">
        <v>214</v>
      </c>
      <c r="C204" s="1367" t="s">
        <v>49</v>
      </c>
      <c r="D204" s="1367" t="s">
        <v>1826</v>
      </c>
      <c r="E204" s="1368">
        <v>0</v>
      </c>
      <c r="F204" s="1368">
        <v>0</v>
      </c>
      <c r="G204" s="1368">
        <v>0</v>
      </c>
      <c r="H204" s="1368">
        <v>0</v>
      </c>
      <c r="J204" s="1368">
        <v>0</v>
      </c>
      <c r="K204" s="1368">
        <v>0</v>
      </c>
      <c r="L204" s="1368">
        <v>0</v>
      </c>
      <c r="M204" s="1323"/>
      <c r="Q204" s="1323"/>
      <c r="R204" s="1323"/>
      <c r="S204" s="1323"/>
      <c r="T204" s="1323"/>
      <c r="U204" s="1323"/>
      <c r="V204" s="1323"/>
    </row>
    <row r="205" spans="1:22" x14ac:dyDescent="0.2">
      <c r="A205" s="1367" t="s">
        <v>706</v>
      </c>
      <c r="B205" s="1367" t="s">
        <v>214</v>
      </c>
      <c r="C205" s="1367" t="s">
        <v>49</v>
      </c>
      <c r="D205" s="1367" t="s">
        <v>1826</v>
      </c>
      <c r="E205" s="1368">
        <v>0</v>
      </c>
      <c r="F205" s="1368">
        <v>0</v>
      </c>
      <c r="G205" s="1368">
        <v>0</v>
      </c>
      <c r="H205" s="1368">
        <v>0</v>
      </c>
      <c r="J205" s="1368">
        <v>0</v>
      </c>
      <c r="K205" s="1368">
        <v>0</v>
      </c>
      <c r="L205" s="1368">
        <v>0</v>
      </c>
      <c r="M205" s="1323"/>
      <c r="Q205" s="1323"/>
      <c r="R205" s="1323"/>
      <c r="S205" s="1323"/>
      <c r="T205" s="1323"/>
      <c r="U205" s="1323"/>
      <c r="V205" s="1323"/>
    </row>
    <row r="206" spans="1:22" x14ac:dyDescent="0.2">
      <c r="A206" s="1367" t="s">
        <v>717</v>
      </c>
      <c r="B206" s="1367" t="s">
        <v>214</v>
      </c>
      <c r="C206" s="1367" t="s">
        <v>49</v>
      </c>
      <c r="D206" s="1367" t="s">
        <v>1826</v>
      </c>
      <c r="E206" s="1368">
        <v>0</v>
      </c>
      <c r="F206" s="1368">
        <v>0</v>
      </c>
      <c r="G206" s="1368">
        <v>0</v>
      </c>
      <c r="H206" s="1368">
        <v>0</v>
      </c>
      <c r="J206" s="1368">
        <v>0</v>
      </c>
      <c r="K206" s="1368">
        <v>0</v>
      </c>
      <c r="L206" s="1368">
        <v>0</v>
      </c>
      <c r="M206" s="1323"/>
      <c r="Q206" s="1323"/>
      <c r="R206" s="1323"/>
      <c r="S206" s="1323"/>
      <c r="T206" s="1323"/>
      <c r="U206" s="1323"/>
      <c r="V206" s="1323"/>
    </row>
    <row r="207" spans="1:22" x14ac:dyDescent="0.2">
      <c r="A207" s="1367" t="s">
        <v>696</v>
      </c>
      <c r="B207" s="1367" t="s">
        <v>214</v>
      </c>
      <c r="C207" s="1367" t="s">
        <v>49</v>
      </c>
      <c r="D207" s="1367" t="s">
        <v>1826</v>
      </c>
      <c r="E207" s="1368">
        <v>0</v>
      </c>
      <c r="F207" s="1368">
        <v>0</v>
      </c>
      <c r="G207" s="1368">
        <v>0</v>
      </c>
      <c r="H207" s="1368">
        <v>0</v>
      </c>
      <c r="J207" s="1368">
        <v>0</v>
      </c>
      <c r="K207" s="1368">
        <v>0</v>
      </c>
      <c r="L207" s="1368">
        <v>0</v>
      </c>
      <c r="M207" s="1323"/>
      <c r="Q207" s="1323"/>
      <c r="R207" s="1323"/>
      <c r="S207" s="1323"/>
      <c r="T207" s="1323"/>
      <c r="U207" s="1323"/>
      <c r="V207" s="1323"/>
    </row>
    <row r="208" spans="1:22" x14ac:dyDescent="0.2">
      <c r="A208" s="1367" t="s">
        <v>707</v>
      </c>
      <c r="B208" s="1367" t="s">
        <v>214</v>
      </c>
      <c r="C208" s="1367" t="s">
        <v>49</v>
      </c>
      <c r="D208" s="1367" t="s">
        <v>1826</v>
      </c>
      <c r="E208" s="1368">
        <v>0</v>
      </c>
      <c r="F208" s="1368">
        <v>0</v>
      </c>
      <c r="G208" s="1368">
        <v>0</v>
      </c>
      <c r="H208" s="1368">
        <v>0</v>
      </c>
      <c r="J208" s="1368">
        <v>0</v>
      </c>
      <c r="K208" s="1368">
        <v>0</v>
      </c>
      <c r="L208" s="1368">
        <v>0</v>
      </c>
      <c r="M208" s="1323"/>
      <c r="Q208" s="1323"/>
      <c r="R208" s="1323"/>
      <c r="S208" s="1323"/>
      <c r="T208" s="1323"/>
      <c r="U208" s="1323"/>
      <c r="V208" s="1323"/>
    </row>
    <row r="209" spans="1:22" x14ac:dyDescent="0.2">
      <c r="A209" s="1367" t="s">
        <v>718</v>
      </c>
      <c r="B209" s="1367" t="s">
        <v>214</v>
      </c>
      <c r="C209" s="1367" t="s">
        <v>49</v>
      </c>
      <c r="D209" s="1367" t="s">
        <v>1826</v>
      </c>
      <c r="E209" s="1368">
        <v>0</v>
      </c>
      <c r="F209" s="1368">
        <v>0</v>
      </c>
      <c r="G209" s="1368">
        <v>0</v>
      </c>
      <c r="H209" s="1368">
        <v>0</v>
      </c>
      <c r="J209" s="1368">
        <v>0</v>
      </c>
      <c r="K209" s="1368">
        <v>0</v>
      </c>
      <c r="L209" s="1368">
        <v>0</v>
      </c>
      <c r="M209" s="1323"/>
      <c r="Q209" s="1323"/>
      <c r="R209" s="1323"/>
      <c r="S209" s="1323"/>
      <c r="T209" s="1323"/>
      <c r="U209" s="1323"/>
      <c r="V209" s="1323"/>
    </row>
    <row r="210" spans="1:22" x14ac:dyDescent="0.2">
      <c r="A210" s="1367" t="s">
        <v>697</v>
      </c>
      <c r="B210" s="1367" t="s">
        <v>214</v>
      </c>
      <c r="C210" s="1367" t="s">
        <v>49</v>
      </c>
      <c r="D210" s="1367" t="s">
        <v>1826</v>
      </c>
      <c r="E210" s="1368">
        <v>0</v>
      </c>
      <c r="F210" s="1368">
        <v>0</v>
      </c>
      <c r="G210" s="1368">
        <v>0</v>
      </c>
      <c r="H210" s="1368">
        <v>0</v>
      </c>
      <c r="J210" s="1368">
        <v>0</v>
      </c>
      <c r="K210" s="1368">
        <v>0</v>
      </c>
      <c r="L210" s="1368">
        <v>0</v>
      </c>
      <c r="M210" s="1323"/>
      <c r="Q210" s="1323"/>
      <c r="R210" s="1323"/>
      <c r="S210" s="1323"/>
      <c r="T210" s="1323"/>
      <c r="U210" s="1323"/>
      <c r="V210" s="1323"/>
    </row>
    <row r="211" spans="1:22" x14ac:dyDescent="0.2">
      <c r="A211" s="1367" t="s">
        <v>708</v>
      </c>
      <c r="B211" s="1367" t="s">
        <v>214</v>
      </c>
      <c r="C211" s="1367" t="s">
        <v>49</v>
      </c>
      <c r="D211" s="1367" t="s">
        <v>1826</v>
      </c>
      <c r="E211" s="1368">
        <v>0</v>
      </c>
      <c r="F211" s="1368">
        <v>0</v>
      </c>
      <c r="G211" s="1368">
        <v>0</v>
      </c>
      <c r="H211" s="1368">
        <v>0</v>
      </c>
      <c r="J211" s="1368">
        <v>0</v>
      </c>
      <c r="K211" s="1368">
        <v>0</v>
      </c>
      <c r="L211" s="1368">
        <v>0</v>
      </c>
      <c r="M211" s="1323"/>
      <c r="Q211" s="1323"/>
      <c r="R211" s="1323"/>
      <c r="S211" s="1323"/>
      <c r="T211" s="1323"/>
      <c r="U211" s="1323"/>
      <c r="V211" s="1323"/>
    </row>
    <row r="212" spans="1:22" x14ac:dyDescent="0.2">
      <c r="A212" s="1367" t="s">
        <v>719</v>
      </c>
      <c r="B212" s="1367" t="s">
        <v>214</v>
      </c>
      <c r="C212" s="1367" t="s">
        <v>49</v>
      </c>
      <c r="D212" s="1367" t="s">
        <v>1826</v>
      </c>
      <c r="E212" s="1368">
        <v>0</v>
      </c>
      <c r="F212" s="1368">
        <v>0</v>
      </c>
      <c r="G212" s="1368">
        <v>0</v>
      </c>
      <c r="H212" s="1368">
        <v>0</v>
      </c>
      <c r="J212" s="1368">
        <v>0</v>
      </c>
      <c r="K212" s="1368">
        <v>0</v>
      </c>
      <c r="L212" s="1368">
        <v>0</v>
      </c>
      <c r="M212" s="1323"/>
      <c r="Q212" s="1323"/>
      <c r="R212" s="1323"/>
      <c r="S212" s="1323"/>
      <c r="T212" s="1323"/>
      <c r="U212" s="1323"/>
      <c r="V212" s="1323"/>
    </row>
    <row r="213" spans="1:22" x14ac:dyDescent="0.2">
      <c r="A213" s="1367" t="s">
        <v>698</v>
      </c>
      <c r="B213" s="1367" t="s">
        <v>214</v>
      </c>
      <c r="C213" s="1367" t="s">
        <v>49</v>
      </c>
      <c r="D213" s="1367" t="s">
        <v>1826</v>
      </c>
      <c r="E213" s="1368">
        <v>0</v>
      </c>
      <c r="F213" s="1368">
        <v>0</v>
      </c>
      <c r="G213" s="1368">
        <v>0</v>
      </c>
      <c r="H213" s="1368">
        <v>0</v>
      </c>
      <c r="J213" s="1368">
        <v>0</v>
      </c>
      <c r="K213" s="1368">
        <v>0</v>
      </c>
      <c r="L213" s="1368">
        <v>0</v>
      </c>
      <c r="M213" s="1323"/>
      <c r="Q213" s="1323"/>
      <c r="R213" s="1323"/>
      <c r="S213" s="1323"/>
      <c r="T213" s="1323"/>
      <c r="U213" s="1323"/>
      <c r="V213" s="1323"/>
    </row>
    <row r="214" spans="1:22" x14ac:dyDescent="0.2">
      <c r="A214" s="1367" t="s">
        <v>709</v>
      </c>
      <c r="B214" s="1367" t="s">
        <v>214</v>
      </c>
      <c r="C214" s="1367" t="s">
        <v>49</v>
      </c>
      <c r="D214" s="1367" t="s">
        <v>1826</v>
      </c>
      <c r="E214" s="1368">
        <v>0</v>
      </c>
      <c r="F214" s="1368">
        <v>0</v>
      </c>
      <c r="G214" s="1368">
        <v>0</v>
      </c>
      <c r="H214" s="1368">
        <v>0</v>
      </c>
      <c r="J214" s="1368">
        <v>0</v>
      </c>
      <c r="K214" s="1368">
        <v>0</v>
      </c>
      <c r="L214" s="1368">
        <v>0</v>
      </c>
      <c r="M214" s="1323"/>
      <c r="Q214" s="1323"/>
      <c r="R214" s="1323"/>
      <c r="S214" s="1323"/>
      <c r="T214" s="1323"/>
      <c r="U214" s="1323"/>
      <c r="V214" s="1323"/>
    </row>
    <row r="215" spans="1:22" x14ac:dyDescent="0.2">
      <c r="A215" s="1367" t="s">
        <v>720</v>
      </c>
      <c r="B215" s="1367" t="s">
        <v>214</v>
      </c>
      <c r="C215" s="1367" t="s">
        <v>49</v>
      </c>
      <c r="D215" s="1367" t="s">
        <v>1826</v>
      </c>
      <c r="E215" s="1368">
        <v>0</v>
      </c>
      <c r="F215" s="1368">
        <v>0</v>
      </c>
      <c r="G215" s="1368">
        <v>0</v>
      </c>
      <c r="H215" s="1368">
        <v>0</v>
      </c>
      <c r="J215" s="1368">
        <v>0</v>
      </c>
      <c r="K215" s="1368">
        <v>0</v>
      </c>
      <c r="L215" s="1368">
        <v>0</v>
      </c>
      <c r="M215" s="1323"/>
      <c r="Q215" s="1323"/>
      <c r="R215" s="1323"/>
      <c r="S215" s="1323"/>
      <c r="T215" s="1323"/>
      <c r="U215" s="1323"/>
      <c r="V215" s="1323"/>
    </row>
    <row r="216" spans="1:22" x14ac:dyDescent="0.2">
      <c r="A216" s="1367" t="s">
        <v>699</v>
      </c>
      <c r="B216" s="1367" t="s">
        <v>214</v>
      </c>
      <c r="C216" s="1367" t="s">
        <v>49</v>
      </c>
      <c r="D216" s="1367" t="s">
        <v>1826</v>
      </c>
      <c r="E216" s="1368">
        <v>0</v>
      </c>
      <c r="F216" s="1368">
        <v>0</v>
      </c>
      <c r="G216" s="1368">
        <v>0</v>
      </c>
      <c r="H216" s="1368">
        <v>0</v>
      </c>
      <c r="J216" s="1368">
        <v>0</v>
      </c>
      <c r="K216" s="1368">
        <v>0</v>
      </c>
      <c r="L216" s="1368">
        <v>0</v>
      </c>
      <c r="M216" s="1323"/>
      <c r="Q216" s="1323"/>
      <c r="R216" s="1323"/>
      <c r="S216" s="1323"/>
      <c r="T216" s="1323"/>
      <c r="U216" s="1323"/>
      <c r="V216" s="1323"/>
    </row>
    <row r="217" spans="1:22" x14ac:dyDescent="0.2">
      <c r="A217" s="1367" t="s">
        <v>710</v>
      </c>
      <c r="B217" s="1367" t="s">
        <v>214</v>
      </c>
      <c r="C217" s="1367" t="s">
        <v>49</v>
      </c>
      <c r="D217" s="1367" t="s">
        <v>1826</v>
      </c>
      <c r="E217" s="1368">
        <v>0</v>
      </c>
      <c r="F217" s="1368">
        <v>0</v>
      </c>
      <c r="G217" s="1368">
        <v>0</v>
      </c>
      <c r="H217" s="1368">
        <v>0</v>
      </c>
      <c r="J217" s="1368">
        <v>0</v>
      </c>
      <c r="K217" s="1368">
        <v>0</v>
      </c>
      <c r="L217" s="1368">
        <v>0</v>
      </c>
      <c r="M217" s="1323"/>
      <c r="Q217" s="1323"/>
      <c r="R217" s="1323"/>
      <c r="S217" s="1323"/>
      <c r="T217" s="1323"/>
      <c r="U217" s="1323"/>
      <c r="V217" s="1323"/>
    </row>
    <row r="218" spans="1:22" x14ac:dyDescent="0.2">
      <c r="A218" s="1367" t="s">
        <v>721</v>
      </c>
      <c r="B218" s="1367" t="s">
        <v>214</v>
      </c>
      <c r="C218" s="1367" t="s">
        <v>49</v>
      </c>
      <c r="D218" s="1367" t="s">
        <v>1826</v>
      </c>
      <c r="E218" s="1368">
        <v>0</v>
      </c>
      <c r="F218" s="1368">
        <v>0</v>
      </c>
      <c r="G218" s="1368">
        <v>0</v>
      </c>
      <c r="H218" s="1368">
        <v>0</v>
      </c>
      <c r="J218" s="1368">
        <v>0</v>
      </c>
      <c r="K218" s="1368">
        <v>0</v>
      </c>
      <c r="L218" s="1368">
        <v>0</v>
      </c>
      <c r="M218" s="1323"/>
      <c r="Q218" s="1323"/>
      <c r="R218" s="1323"/>
      <c r="S218" s="1323"/>
      <c r="T218" s="1323"/>
      <c r="U218" s="1323"/>
      <c r="V218" s="1323"/>
    </row>
    <row r="219" spans="1:22" x14ac:dyDescent="0.2">
      <c r="A219" s="1367" t="s">
        <v>700</v>
      </c>
      <c r="B219" s="1367" t="s">
        <v>214</v>
      </c>
      <c r="C219" s="1367" t="s">
        <v>49</v>
      </c>
      <c r="D219" s="1367" t="s">
        <v>1826</v>
      </c>
      <c r="E219" s="1368">
        <v>0</v>
      </c>
      <c r="F219" s="1368">
        <v>0</v>
      </c>
      <c r="G219" s="1368">
        <v>0</v>
      </c>
      <c r="H219" s="1368">
        <v>0</v>
      </c>
      <c r="J219" s="1368">
        <v>0</v>
      </c>
      <c r="K219" s="1368">
        <v>0</v>
      </c>
      <c r="L219" s="1368">
        <v>0</v>
      </c>
      <c r="M219" s="1323"/>
      <c r="Q219" s="1323"/>
      <c r="R219" s="1323"/>
      <c r="S219" s="1323"/>
      <c r="T219" s="1323"/>
      <c r="U219" s="1323"/>
      <c r="V219" s="1323"/>
    </row>
    <row r="220" spans="1:22" x14ac:dyDescent="0.2">
      <c r="A220" s="1367" t="s">
        <v>711</v>
      </c>
      <c r="B220" s="1367" t="s">
        <v>214</v>
      </c>
      <c r="C220" s="1367" t="s">
        <v>49</v>
      </c>
      <c r="D220" s="1367" t="s">
        <v>1826</v>
      </c>
      <c r="E220" s="1368">
        <v>0</v>
      </c>
      <c r="F220" s="1368">
        <v>0</v>
      </c>
      <c r="G220" s="1368">
        <v>0</v>
      </c>
      <c r="H220" s="1368">
        <v>0</v>
      </c>
      <c r="J220" s="1368">
        <v>0</v>
      </c>
      <c r="K220" s="1368">
        <v>0</v>
      </c>
      <c r="L220" s="1368">
        <v>0</v>
      </c>
      <c r="M220" s="1323"/>
      <c r="Q220" s="1323"/>
      <c r="R220" s="1323"/>
      <c r="S220" s="1323"/>
      <c r="T220" s="1323"/>
      <c r="U220" s="1323"/>
      <c r="V220" s="1323"/>
    </row>
    <row r="221" spans="1:22" x14ac:dyDescent="0.2">
      <c r="A221" s="1367" t="s">
        <v>722</v>
      </c>
      <c r="B221" s="1367" t="s">
        <v>214</v>
      </c>
      <c r="C221" s="1367" t="s">
        <v>49</v>
      </c>
      <c r="D221" s="1367" t="s">
        <v>1826</v>
      </c>
      <c r="E221" s="1368">
        <v>0</v>
      </c>
      <c r="F221" s="1368">
        <v>0</v>
      </c>
      <c r="G221" s="1368">
        <v>0</v>
      </c>
      <c r="H221" s="1368">
        <v>0</v>
      </c>
      <c r="J221" s="1368">
        <v>0</v>
      </c>
      <c r="K221" s="1368">
        <v>0</v>
      </c>
      <c r="L221" s="1368">
        <v>0</v>
      </c>
      <c r="M221" s="1323"/>
      <c r="Q221" s="1323"/>
      <c r="R221" s="1323"/>
      <c r="S221" s="1323"/>
      <c r="T221" s="1323"/>
      <c r="U221" s="1323"/>
      <c r="V221" s="1323"/>
    </row>
    <row r="222" spans="1:22" x14ac:dyDescent="0.2">
      <c r="A222" s="1367" t="s">
        <v>701</v>
      </c>
      <c r="B222" s="1367" t="s">
        <v>214</v>
      </c>
      <c r="C222" s="1367" t="s">
        <v>49</v>
      </c>
      <c r="D222" s="1367" t="s">
        <v>1826</v>
      </c>
      <c r="E222" s="1368">
        <v>0</v>
      </c>
      <c r="F222" s="1368">
        <v>0</v>
      </c>
      <c r="G222" s="1368">
        <v>0</v>
      </c>
      <c r="H222" s="1368">
        <v>0</v>
      </c>
      <c r="J222" s="1368">
        <v>0</v>
      </c>
      <c r="K222" s="1368">
        <v>0</v>
      </c>
      <c r="L222" s="1368">
        <v>0</v>
      </c>
      <c r="M222" s="1323"/>
      <c r="Q222" s="1323"/>
      <c r="R222" s="1323"/>
      <c r="S222" s="1323"/>
      <c r="T222" s="1323"/>
      <c r="U222" s="1323"/>
      <c r="V222" s="1323"/>
    </row>
    <row r="223" spans="1:22" x14ac:dyDescent="0.2">
      <c r="A223" s="1367" t="s">
        <v>712</v>
      </c>
      <c r="B223" s="1367" t="s">
        <v>214</v>
      </c>
      <c r="C223" s="1367" t="s">
        <v>49</v>
      </c>
      <c r="D223" s="1367" t="s">
        <v>1826</v>
      </c>
      <c r="E223" s="1368">
        <v>0</v>
      </c>
      <c r="F223" s="1368">
        <v>0</v>
      </c>
      <c r="G223" s="1368">
        <v>0</v>
      </c>
      <c r="H223" s="1368">
        <v>0</v>
      </c>
      <c r="J223" s="1368">
        <v>0</v>
      </c>
      <c r="K223" s="1368">
        <v>0</v>
      </c>
      <c r="L223" s="1368">
        <v>0</v>
      </c>
      <c r="M223" s="1323"/>
      <c r="Q223" s="1323"/>
      <c r="R223" s="1323"/>
      <c r="S223" s="1323"/>
      <c r="T223" s="1323"/>
      <c r="U223" s="1323"/>
      <c r="V223" s="1323"/>
    </row>
    <row r="224" spans="1:22" x14ac:dyDescent="0.2">
      <c r="A224" s="1367" t="s">
        <v>723</v>
      </c>
      <c r="B224" s="1367" t="s">
        <v>214</v>
      </c>
      <c r="C224" s="1367" t="s">
        <v>49</v>
      </c>
      <c r="D224" s="1367" t="s">
        <v>1826</v>
      </c>
      <c r="E224" s="1368">
        <v>0</v>
      </c>
      <c r="F224" s="1368">
        <v>0</v>
      </c>
      <c r="G224" s="1368">
        <v>0</v>
      </c>
      <c r="H224" s="1368">
        <v>0</v>
      </c>
      <c r="J224" s="1368">
        <v>0</v>
      </c>
      <c r="K224" s="1368">
        <v>0</v>
      </c>
      <c r="L224" s="1368">
        <v>0</v>
      </c>
      <c r="M224" s="1323"/>
      <c r="Q224" s="1323"/>
      <c r="R224" s="1323"/>
      <c r="S224" s="1323"/>
      <c r="T224" s="1323"/>
      <c r="U224" s="1323"/>
      <c r="V224" s="1323"/>
    </row>
    <row r="225" spans="1:22" x14ac:dyDescent="0.2">
      <c r="A225" s="1367" t="s">
        <v>702</v>
      </c>
      <c r="B225" s="1367" t="s">
        <v>214</v>
      </c>
      <c r="C225" s="1367" t="s">
        <v>49</v>
      </c>
      <c r="D225" s="1367" t="s">
        <v>1826</v>
      </c>
      <c r="E225" s="1368">
        <v>0</v>
      </c>
      <c r="F225" s="1368">
        <v>0</v>
      </c>
      <c r="G225" s="1368">
        <v>0</v>
      </c>
      <c r="H225" s="1368">
        <v>0</v>
      </c>
      <c r="J225" s="1368">
        <v>0</v>
      </c>
      <c r="K225" s="1368">
        <v>0</v>
      </c>
      <c r="L225" s="1368">
        <v>0</v>
      </c>
      <c r="M225" s="1323"/>
      <c r="Q225" s="1323"/>
      <c r="R225" s="1323"/>
      <c r="S225" s="1323"/>
      <c r="T225" s="1323"/>
      <c r="U225" s="1323"/>
      <c r="V225" s="1323"/>
    </row>
    <row r="226" spans="1:22" x14ac:dyDescent="0.2">
      <c r="A226" s="1367" t="s">
        <v>713</v>
      </c>
      <c r="B226" s="1367" t="s">
        <v>214</v>
      </c>
      <c r="C226" s="1367" t="s">
        <v>49</v>
      </c>
      <c r="D226" s="1367" t="s">
        <v>1826</v>
      </c>
      <c r="E226" s="1368">
        <v>0</v>
      </c>
      <c r="F226" s="1368">
        <v>0</v>
      </c>
      <c r="G226" s="1368">
        <v>0</v>
      </c>
      <c r="H226" s="1368">
        <v>0</v>
      </c>
      <c r="J226" s="1368">
        <v>0</v>
      </c>
      <c r="K226" s="1368">
        <v>0</v>
      </c>
      <c r="L226" s="1368">
        <v>0</v>
      </c>
      <c r="M226" s="1323"/>
      <c r="Q226" s="1323"/>
      <c r="R226" s="1323"/>
      <c r="S226" s="1323"/>
      <c r="T226" s="1323"/>
      <c r="U226" s="1323"/>
      <c r="V226" s="1323"/>
    </row>
    <row r="227" spans="1:22" x14ac:dyDescent="0.2">
      <c r="A227" s="1367" t="s">
        <v>724</v>
      </c>
      <c r="B227" s="1367" t="s">
        <v>214</v>
      </c>
      <c r="C227" s="1367" t="s">
        <v>49</v>
      </c>
      <c r="D227" s="1367" t="s">
        <v>1826</v>
      </c>
      <c r="E227" s="1368">
        <v>0</v>
      </c>
      <c r="F227" s="1368">
        <v>0</v>
      </c>
      <c r="G227" s="1368">
        <v>0</v>
      </c>
      <c r="H227" s="1368">
        <v>0</v>
      </c>
      <c r="J227" s="1368">
        <v>0</v>
      </c>
      <c r="K227" s="1368">
        <v>0</v>
      </c>
      <c r="L227" s="1368">
        <v>0</v>
      </c>
      <c r="M227" s="1323"/>
      <c r="Q227" s="1323"/>
      <c r="R227" s="1323"/>
      <c r="S227" s="1323"/>
      <c r="T227" s="1323"/>
      <c r="U227" s="1323"/>
      <c r="V227" s="1323"/>
    </row>
    <row r="228" spans="1:22" x14ac:dyDescent="0.2">
      <c r="A228" s="1367" t="s">
        <v>703</v>
      </c>
      <c r="B228" s="1367" t="s">
        <v>214</v>
      </c>
      <c r="C228" s="1367" t="s">
        <v>49</v>
      </c>
      <c r="D228" s="1367" t="s">
        <v>1826</v>
      </c>
      <c r="E228" s="1368">
        <v>0</v>
      </c>
      <c r="F228" s="1368">
        <v>0</v>
      </c>
      <c r="G228" s="1368">
        <v>0</v>
      </c>
      <c r="H228" s="1368">
        <v>0</v>
      </c>
      <c r="J228" s="1368">
        <v>0</v>
      </c>
      <c r="K228" s="1368">
        <v>0</v>
      </c>
      <c r="L228" s="1368">
        <v>0</v>
      </c>
      <c r="M228" s="1323"/>
      <c r="Q228" s="1323"/>
      <c r="R228" s="1323"/>
      <c r="S228" s="1323"/>
      <c r="T228" s="1323"/>
      <c r="U228" s="1323"/>
      <c r="V228" s="1323"/>
    </row>
    <row r="229" spans="1:22" x14ac:dyDescent="0.2">
      <c r="A229" s="1367" t="s">
        <v>714</v>
      </c>
      <c r="B229" s="1367" t="s">
        <v>214</v>
      </c>
      <c r="C229" s="1367" t="s">
        <v>49</v>
      </c>
      <c r="D229" s="1367" t="s">
        <v>1826</v>
      </c>
      <c r="E229" s="1368">
        <v>0</v>
      </c>
      <c r="F229" s="1368">
        <v>0</v>
      </c>
      <c r="G229" s="1368">
        <v>0</v>
      </c>
      <c r="H229" s="1368">
        <v>0</v>
      </c>
      <c r="J229" s="1368">
        <v>0</v>
      </c>
      <c r="K229" s="1368">
        <v>0</v>
      </c>
      <c r="L229" s="1368">
        <v>0</v>
      </c>
      <c r="M229" s="1323"/>
      <c r="Q229" s="1323"/>
      <c r="R229" s="1323"/>
      <c r="S229" s="1323"/>
      <c r="T229" s="1323"/>
      <c r="U229" s="1323"/>
      <c r="V229" s="1323"/>
    </row>
    <row r="230" spans="1:22" x14ac:dyDescent="0.2">
      <c r="A230" s="1367" t="s">
        <v>725</v>
      </c>
      <c r="B230" s="1367" t="s">
        <v>214</v>
      </c>
      <c r="C230" s="1367" t="s">
        <v>49</v>
      </c>
      <c r="D230" s="1367" t="s">
        <v>1826</v>
      </c>
      <c r="E230" s="1368">
        <v>0</v>
      </c>
      <c r="F230" s="1368">
        <v>0</v>
      </c>
      <c r="G230" s="1368">
        <v>0</v>
      </c>
      <c r="H230" s="1368">
        <v>0</v>
      </c>
      <c r="J230" s="1368">
        <v>0</v>
      </c>
      <c r="K230" s="1368">
        <v>0</v>
      </c>
      <c r="L230" s="1368">
        <v>0</v>
      </c>
      <c r="M230" s="1323"/>
      <c r="Q230" s="1323"/>
      <c r="R230" s="1323"/>
      <c r="S230" s="1323"/>
      <c r="T230" s="1323"/>
      <c r="U230" s="1323"/>
      <c r="V230" s="1323"/>
    </row>
    <row r="231" spans="1:22" x14ac:dyDescent="0.2">
      <c r="A231" s="1367" t="s">
        <v>742</v>
      </c>
      <c r="B231" s="1367" t="s">
        <v>214</v>
      </c>
      <c r="C231" s="1367" t="s">
        <v>49</v>
      </c>
      <c r="D231" s="1367" t="s">
        <v>1826</v>
      </c>
      <c r="E231" s="1368">
        <v>0</v>
      </c>
      <c r="F231" s="1368">
        <v>0.02</v>
      </c>
      <c r="G231" s="1368">
        <v>0.1</v>
      </c>
      <c r="H231" s="1368">
        <v>0.1</v>
      </c>
      <c r="J231" s="1368">
        <v>0.12</v>
      </c>
      <c r="K231" s="1368">
        <v>0.3</v>
      </c>
      <c r="L231" s="1368">
        <v>0.56999999999999995</v>
      </c>
      <c r="M231" s="1323"/>
      <c r="Q231" s="1323"/>
      <c r="R231" s="1323"/>
      <c r="S231" s="1323"/>
      <c r="T231" s="1323"/>
      <c r="U231" s="1323"/>
      <c r="V231" s="1323"/>
    </row>
    <row r="232" spans="1:22" x14ac:dyDescent="0.2">
      <c r="A232" s="1367" t="s">
        <v>1150</v>
      </c>
      <c r="B232" s="1367" t="s">
        <v>214</v>
      </c>
      <c r="C232" s="1367" t="s">
        <v>49</v>
      </c>
      <c r="D232" s="1367" t="s">
        <v>1826</v>
      </c>
      <c r="E232" s="1368">
        <v>0</v>
      </c>
      <c r="F232" s="1368">
        <v>0</v>
      </c>
      <c r="G232" s="1368">
        <v>0</v>
      </c>
      <c r="H232" s="1368">
        <v>0.01</v>
      </c>
      <c r="J232" s="1368">
        <v>0.11</v>
      </c>
      <c r="K232" s="1368">
        <v>0.3</v>
      </c>
      <c r="L232" s="1368">
        <v>0.59</v>
      </c>
      <c r="M232" s="1323"/>
      <c r="Q232" s="1323"/>
      <c r="R232" s="1323"/>
      <c r="S232" s="1323"/>
      <c r="T232" s="1323"/>
      <c r="U232" s="1323"/>
      <c r="V232" s="1323"/>
    </row>
    <row r="233" spans="1:22" x14ac:dyDescent="0.2">
      <c r="A233" s="1367" t="s">
        <v>726</v>
      </c>
      <c r="B233" s="1367" t="s">
        <v>214</v>
      </c>
      <c r="C233" s="1367" t="s">
        <v>49</v>
      </c>
      <c r="D233" s="1367" t="s">
        <v>1826</v>
      </c>
      <c r="E233" s="1368">
        <v>0</v>
      </c>
      <c r="F233" s="1368">
        <v>0</v>
      </c>
      <c r="G233" s="1368">
        <v>0</v>
      </c>
      <c r="H233" s="1368">
        <v>0</v>
      </c>
      <c r="J233" s="1368">
        <v>0</v>
      </c>
      <c r="K233" s="1368">
        <v>0</v>
      </c>
      <c r="L233" s="1368">
        <v>0</v>
      </c>
      <c r="M233" s="1323"/>
      <c r="Q233" s="1323"/>
      <c r="R233" s="1323"/>
      <c r="S233" s="1323"/>
      <c r="T233" s="1323"/>
      <c r="U233" s="1323"/>
      <c r="V233" s="1323"/>
    </row>
    <row r="234" spans="1:22" x14ac:dyDescent="0.2">
      <c r="A234" s="1367" t="s">
        <v>728</v>
      </c>
      <c r="B234" s="1367" t="s">
        <v>214</v>
      </c>
      <c r="C234" s="1367" t="s">
        <v>49</v>
      </c>
      <c r="D234" s="1367" t="s">
        <v>1826</v>
      </c>
      <c r="E234" s="1368">
        <v>0.02</v>
      </c>
      <c r="F234" s="1368">
        <v>0.01</v>
      </c>
      <c r="G234" s="1368">
        <v>0</v>
      </c>
      <c r="H234" s="1368">
        <v>0</v>
      </c>
      <c r="J234" s="1368">
        <v>0</v>
      </c>
      <c r="K234" s="1368">
        <v>0</v>
      </c>
      <c r="L234" s="1368">
        <v>0</v>
      </c>
      <c r="M234" s="1323"/>
      <c r="Q234" s="1323"/>
      <c r="R234" s="1323"/>
      <c r="S234" s="1323"/>
      <c r="T234" s="1323"/>
      <c r="U234" s="1323"/>
      <c r="V234" s="1323"/>
    </row>
    <row r="235" spans="1:22" x14ac:dyDescent="0.2">
      <c r="A235" s="1367" t="s">
        <v>730</v>
      </c>
      <c r="B235" s="1367" t="s">
        <v>214</v>
      </c>
      <c r="C235" s="1367" t="s">
        <v>49</v>
      </c>
      <c r="D235" s="1367" t="s">
        <v>1826</v>
      </c>
      <c r="E235" s="1368">
        <v>0.06</v>
      </c>
      <c r="F235" s="1368">
        <v>0.04</v>
      </c>
      <c r="G235" s="1368">
        <v>0.02</v>
      </c>
      <c r="H235" s="1368">
        <v>0.01</v>
      </c>
      <c r="J235" s="1368">
        <v>0.18</v>
      </c>
      <c r="K235" s="1368">
        <v>0.31</v>
      </c>
      <c r="L235" s="1368">
        <v>0.5</v>
      </c>
      <c r="M235" s="1323"/>
      <c r="Q235" s="1323"/>
      <c r="R235" s="1323"/>
      <c r="S235" s="1323"/>
      <c r="T235" s="1323"/>
      <c r="U235" s="1323"/>
      <c r="V235" s="1323"/>
    </row>
    <row r="236" spans="1:22" x14ac:dyDescent="0.2">
      <c r="A236" s="1367" t="s">
        <v>732</v>
      </c>
      <c r="B236" s="1367" t="s">
        <v>214</v>
      </c>
      <c r="C236" s="1367" t="s">
        <v>49</v>
      </c>
      <c r="D236" s="1367" t="s">
        <v>1826</v>
      </c>
      <c r="E236" s="1368">
        <v>0.01</v>
      </c>
      <c r="F236" s="1368">
        <v>0</v>
      </c>
      <c r="G236" s="1368">
        <v>0</v>
      </c>
      <c r="H236" s="1368">
        <v>0</v>
      </c>
      <c r="J236" s="1368">
        <v>0</v>
      </c>
      <c r="K236" s="1368">
        <v>0</v>
      </c>
      <c r="L236" s="1368">
        <v>0</v>
      </c>
      <c r="M236" s="1323"/>
      <c r="Q236" s="1323"/>
      <c r="R236" s="1323"/>
      <c r="S236" s="1323"/>
      <c r="T236" s="1323"/>
      <c r="U236" s="1323"/>
      <c r="V236" s="1323"/>
    </row>
    <row r="237" spans="1:22" x14ac:dyDescent="0.2">
      <c r="A237" s="1367" t="s">
        <v>734</v>
      </c>
      <c r="B237" s="1367" t="s">
        <v>214</v>
      </c>
      <c r="C237" s="1367" t="s">
        <v>49</v>
      </c>
      <c r="D237" s="1367" t="s">
        <v>1826</v>
      </c>
      <c r="E237" s="1368">
        <v>0.03</v>
      </c>
      <c r="F237" s="1368">
        <v>0.02</v>
      </c>
      <c r="G237" s="1368">
        <v>0.02</v>
      </c>
      <c r="H237" s="1368">
        <v>0.01</v>
      </c>
      <c r="J237" s="1368">
        <v>0.18</v>
      </c>
      <c r="K237" s="1368">
        <v>0.31</v>
      </c>
      <c r="L237" s="1368">
        <v>0.51</v>
      </c>
      <c r="M237" s="1323"/>
      <c r="Q237" s="1323"/>
      <c r="R237" s="1323"/>
      <c r="S237" s="1323"/>
      <c r="T237" s="1323"/>
      <c r="U237" s="1323"/>
      <c r="V237" s="1323"/>
    </row>
    <row r="238" spans="1:22" x14ac:dyDescent="0.2">
      <c r="A238" s="1367" t="s">
        <v>736</v>
      </c>
      <c r="B238" s="1367" t="s">
        <v>214</v>
      </c>
      <c r="C238" s="1367" t="s">
        <v>49</v>
      </c>
      <c r="D238" s="1367" t="s">
        <v>1826</v>
      </c>
      <c r="E238" s="1368">
        <v>7.0000000000000007E-2</v>
      </c>
      <c r="F238" s="1368">
        <v>0.05</v>
      </c>
      <c r="G238" s="1368">
        <v>0.03</v>
      </c>
      <c r="H238" s="1368">
        <v>0.02</v>
      </c>
      <c r="J238" s="1368">
        <v>0.17</v>
      </c>
      <c r="K238" s="1368">
        <v>0.31</v>
      </c>
      <c r="L238" s="1368">
        <v>0.52</v>
      </c>
      <c r="M238" s="1323"/>
      <c r="Q238" s="1323"/>
      <c r="R238" s="1323"/>
      <c r="S238" s="1323"/>
      <c r="T238" s="1323"/>
      <c r="U238" s="1323"/>
      <c r="V238" s="1323"/>
    </row>
    <row r="239" spans="1:22" x14ac:dyDescent="0.2">
      <c r="A239" s="1367" t="s">
        <v>1146</v>
      </c>
      <c r="B239" s="1367" t="s">
        <v>214</v>
      </c>
      <c r="C239" s="1367" t="s">
        <v>49</v>
      </c>
      <c r="D239" s="1367" t="s">
        <v>1826</v>
      </c>
      <c r="E239" s="1368">
        <v>0</v>
      </c>
      <c r="F239" s="1368">
        <v>0</v>
      </c>
      <c r="G239" s="1368">
        <v>0</v>
      </c>
      <c r="H239" s="1368">
        <v>0</v>
      </c>
      <c r="J239" s="1368">
        <v>0</v>
      </c>
      <c r="K239" s="1368">
        <v>0</v>
      </c>
      <c r="L239" s="1368">
        <v>0</v>
      </c>
      <c r="M239" s="1323"/>
      <c r="Q239" s="1323"/>
      <c r="R239" s="1323"/>
      <c r="S239" s="1323"/>
      <c r="T239" s="1323"/>
      <c r="U239" s="1323"/>
      <c r="V239" s="1323"/>
    </row>
    <row r="240" spans="1:22" x14ac:dyDescent="0.2">
      <c r="A240" s="1367" t="s">
        <v>739</v>
      </c>
      <c r="B240" s="1367" t="s">
        <v>214</v>
      </c>
      <c r="C240" s="1367" t="s">
        <v>49</v>
      </c>
      <c r="D240" s="1367" t="s">
        <v>1826</v>
      </c>
      <c r="E240" s="1368">
        <v>0.1</v>
      </c>
      <c r="F240" s="1368">
        <v>0.15</v>
      </c>
      <c r="G240" s="1368">
        <v>0.11</v>
      </c>
      <c r="H240" s="1368">
        <v>0.1</v>
      </c>
      <c r="J240" s="1368">
        <v>0.15</v>
      </c>
      <c r="K240" s="1368">
        <v>0.31</v>
      </c>
      <c r="L240" s="1368">
        <v>0.53</v>
      </c>
      <c r="M240" s="1323"/>
      <c r="Q240" s="1323"/>
      <c r="R240" s="1323"/>
      <c r="S240" s="1323"/>
      <c r="T240" s="1323"/>
      <c r="U240" s="1323"/>
      <c r="V240" s="1323"/>
    </row>
    <row r="241" spans="1:22" x14ac:dyDescent="0.2">
      <c r="A241" s="1367" t="s">
        <v>1147</v>
      </c>
      <c r="B241" s="1367" t="s">
        <v>214</v>
      </c>
      <c r="C241" s="1367" t="s">
        <v>49</v>
      </c>
      <c r="D241" s="1367" t="s">
        <v>1826</v>
      </c>
      <c r="E241" s="1368">
        <v>0</v>
      </c>
      <c r="F241" s="1368">
        <v>0</v>
      </c>
      <c r="G241" s="1368">
        <v>0</v>
      </c>
      <c r="H241" s="1368">
        <v>0</v>
      </c>
      <c r="J241" s="1368">
        <v>0</v>
      </c>
      <c r="K241" s="1368">
        <v>0</v>
      </c>
      <c r="L241" s="1368">
        <v>0</v>
      </c>
      <c r="M241" s="1323"/>
      <c r="Q241" s="1323"/>
      <c r="R241" s="1323"/>
      <c r="S241" s="1323"/>
      <c r="T241" s="1323"/>
      <c r="U241" s="1323"/>
      <c r="V241" s="1323"/>
    </row>
    <row r="242" spans="1:22" x14ac:dyDescent="0.2">
      <c r="A242" s="1367" t="s">
        <v>1148</v>
      </c>
      <c r="B242" s="1367" t="s">
        <v>214</v>
      </c>
      <c r="C242" s="1367" t="s">
        <v>49</v>
      </c>
      <c r="D242" s="1367" t="s">
        <v>1826</v>
      </c>
      <c r="E242" s="1368">
        <v>0</v>
      </c>
      <c r="F242" s="1368">
        <v>0</v>
      </c>
      <c r="G242" s="1368">
        <v>0</v>
      </c>
      <c r="H242" s="1368">
        <v>0</v>
      </c>
      <c r="J242" s="1368">
        <v>0</v>
      </c>
      <c r="K242" s="1368">
        <v>0</v>
      </c>
      <c r="L242" s="1368">
        <v>0</v>
      </c>
      <c r="M242" s="1323"/>
      <c r="Q242" s="1323"/>
      <c r="R242" s="1323"/>
      <c r="S242" s="1323"/>
      <c r="T242" s="1323"/>
      <c r="U242" s="1323"/>
      <c r="V242" s="1323"/>
    </row>
    <row r="243" spans="1:22" x14ac:dyDescent="0.2">
      <c r="A243" s="1367" t="s">
        <v>1149</v>
      </c>
      <c r="B243" s="1367" t="s">
        <v>214</v>
      </c>
      <c r="C243" s="1367" t="s">
        <v>49</v>
      </c>
      <c r="D243" s="1367" t="s">
        <v>1826</v>
      </c>
      <c r="E243" s="1368">
        <v>0</v>
      </c>
      <c r="F243" s="1368">
        <v>0</v>
      </c>
      <c r="G243" s="1368">
        <v>0</v>
      </c>
      <c r="H243" s="1368">
        <v>0</v>
      </c>
      <c r="J243" s="1368">
        <v>0</v>
      </c>
      <c r="K243" s="1368">
        <v>0</v>
      </c>
      <c r="L243" s="1368">
        <v>0</v>
      </c>
      <c r="M243" s="1323"/>
      <c r="Q243" s="1323"/>
      <c r="R243" s="1323"/>
      <c r="S243" s="1323"/>
      <c r="T243" s="1323"/>
      <c r="U243" s="1323"/>
      <c r="V243" s="1323"/>
    </row>
    <row r="244" spans="1:22" x14ac:dyDescent="0.2">
      <c r="A244" s="1367" t="s">
        <v>1151</v>
      </c>
      <c r="B244" s="1367" t="s">
        <v>214</v>
      </c>
      <c r="C244" s="1367" t="s">
        <v>796</v>
      </c>
      <c r="D244" s="1367" t="s">
        <v>1827</v>
      </c>
      <c r="E244" s="1368">
        <v>0</v>
      </c>
      <c r="F244" s="1368">
        <v>0</v>
      </c>
      <c r="G244" s="1368">
        <v>0.01</v>
      </c>
      <c r="H244" s="1368">
        <v>0.01</v>
      </c>
      <c r="J244" s="1368">
        <v>0.18</v>
      </c>
      <c r="K244" s="1368">
        <v>0.38</v>
      </c>
      <c r="L244" s="1368">
        <v>0.44</v>
      </c>
      <c r="M244" s="1323"/>
      <c r="Q244" s="1323"/>
      <c r="R244" s="1323"/>
      <c r="S244" s="1323"/>
      <c r="T244" s="1323"/>
      <c r="U244" s="1323"/>
      <c r="V244" s="1323"/>
    </row>
    <row r="245" spans="1:22" x14ac:dyDescent="0.2">
      <c r="A245" s="1367" t="s">
        <v>1689</v>
      </c>
      <c r="B245" s="1367" t="s">
        <v>214</v>
      </c>
      <c r="C245" s="1367" t="s">
        <v>1054</v>
      </c>
      <c r="D245" s="1367" t="s">
        <v>1828</v>
      </c>
      <c r="E245" s="1368">
        <v>0</v>
      </c>
      <c r="F245" s="1368">
        <v>0</v>
      </c>
      <c r="G245" s="1368">
        <v>0</v>
      </c>
      <c r="H245" s="1368">
        <v>0</v>
      </c>
      <c r="J245" s="1368">
        <v>0</v>
      </c>
      <c r="K245" s="1368">
        <v>0</v>
      </c>
      <c r="L245" s="1368">
        <v>0</v>
      </c>
      <c r="M245" s="1323"/>
      <c r="Q245" s="1323"/>
      <c r="R245" s="1323"/>
      <c r="S245" s="1323"/>
      <c r="T245" s="1323"/>
      <c r="U245" s="1323"/>
      <c r="V245" s="1323"/>
    </row>
    <row r="246" spans="1:22" x14ac:dyDescent="0.2">
      <c r="A246" s="1367" t="s">
        <v>747</v>
      </c>
      <c r="B246" s="1367" t="s">
        <v>214</v>
      </c>
      <c r="C246" s="1367" t="s">
        <v>17</v>
      </c>
      <c r="D246" s="1367" t="s">
        <v>1829</v>
      </c>
      <c r="E246" s="1368">
        <v>0</v>
      </c>
      <c r="F246" s="1368">
        <v>0</v>
      </c>
      <c r="G246" s="1368">
        <v>0</v>
      </c>
      <c r="H246" s="1368">
        <v>0</v>
      </c>
      <c r="J246" s="1368">
        <v>0</v>
      </c>
      <c r="K246" s="1368">
        <v>0</v>
      </c>
      <c r="L246" s="1368">
        <v>0</v>
      </c>
      <c r="M246" s="1323"/>
      <c r="Q246" s="1323"/>
      <c r="R246" s="1323"/>
      <c r="S246" s="1323"/>
      <c r="T246" s="1323"/>
      <c r="U246" s="1323"/>
      <c r="V246" s="1323"/>
    </row>
    <row r="247" spans="1:22" x14ac:dyDescent="0.2">
      <c r="A247" s="1367" t="s">
        <v>759</v>
      </c>
      <c r="B247" s="1367" t="s">
        <v>214</v>
      </c>
      <c r="C247" s="1367" t="s">
        <v>17</v>
      </c>
      <c r="D247" s="1367" t="s">
        <v>1829</v>
      </c>
      <c r="E247" s="1368">
        <v>0</v>
      </c>
      <c r="F247" s="1368">
        <v>0</v>
      </c>
      <c r="G247" s="1368">
        <v>0</v>
      </c>
      <c r="H247" s="1368">
        <v>0</v>
      </c>
      <c r="J247" s="1368">
        <v>0</v>
      </c>
      <c r="K247" s="1368">
        <v>0</v>
      </c>
      <c r="L247" s="1368">
        <v>0</v>
      </c>
      <c r="M247" s="1323"/>
      <c r="Q247" s="1323"/>
      <c r="R247" s="1323"/>
      <c r="S247" s="1323"/>
      <c r="T247" s="1323"/>
      <c r="U247" s="1323"/>
      <c r="V247" s="1323"/>
    </row>
    <row r="248" spans="1:22" x14ac:dyDescent="0.2">
      <c r="A248" s="1367" t="s">
        <v>771</v>
      </c>
      <c r="B248" s="1367" t="s">
        <v>214</v>
      </c>
      <c r="C248" s="1367" t="s">
        <v>17</v>
      </c>
      <c r="D248" s="1367" t="s">
        <v>1829</v>
      </c>
      <c r="E248" s="1368">
        <v>0</v>
      </c>
      <c r="F248" s="1368">
        <v>0</v>
      </c>
      <c r="G248" s="1368">
        <v>0</v>
      </c>
      <c r="H248" s="1368">
        <v>0</v>
      </c>
      <c r="J248" s="1368">
        <v>0</v>
      </c>
      <c r="K248" s="1368">
        <v>0</v>
      </c>
      <c r="L248" s="1368">
        <v>0</v>
      </c>
      <c r="M248" s="1323"/>
      <c r="Q248" s="1323"/>
      <c r="R248" s="1323"/>
      <c r="S248" s="1323"/>
      <c r="T248" s="1323"/>
      <c r="U248" s="1323"/>
      <c r="V248" s="1323"/>
    </row>
    <row r="249" spans="1:22" x14ac:dyDescent="0.2">
      <c r="A249" s="1367" t="s">
        <v>748</v>
      </c>
      <c r="B249" s="1367" t="s">
        <v>214</v>
      </c>
      <c r="C249" s="1367" t="s">
        <v>17</v>
      </c>
      <c r="D249" s="1367" t="s">
        <v>1829</v>
      </c>
      <c r="E249" s="1368">
        <v>0</v>
      </c>
      <c r="F249" s="1368">
        <v>0</v>
      </c>
      <c r="G249" s="1368">
        <v>0</v>
      </c>
      <c r="H249" s="1368">
        <v>0</v>
      </c>
      <c r="J249" s="1368">
        <v>0</v>
      </c>
      <c r="K249" s="1368">
        <v>0</v>
      </c>
      <c r="L249" s="1368">
        <v>0</v>
      </c>
      <c r="M249" s="1323"/>
      <c r="Q249" s="1323"/>
      <c r="R249" s="1323"/>
      <c r="S249" s="1323"/>
      <c r="T249" s="1323"/>
      <c r="U249" s="1323"/>
      <c r="V249" s="1323"/>
    </row>
    <row r="250" spans="1:22" x14ac:dyDescent="0.2">
      <c r="A250" s="1367" t="s">
        <v>760</v>
      </c>
      <c r="B250" s="1367" t="s">
        <v>214</v>
      </c>
      <c r="C250" s="1367" t="s">
        <v>17</v>
      </c>
      <c r="D250" s="1367" t="s">
        <v>1829</v>
      </c>
      <c r="E250" s="1368">
        <v>0</v>
      </c>
      <c r="F250" s="1368">
        <v>0</v>
      </c>
      <c r="G250" s="1368">
        <v>0</v>
      </c>
      <c r="H250" s="1368">
        <v>0</v>
      </c>
      <c r="J250" s="1368">
        <v>0</v>
      </c>
      <c r="K250" s="1368">
        <v>0</v>
      </c>
      <c r="L250" s="1368">
        <v>0</v>
      </c>
      <c r="M250" s="1323"/>
      <c r="Q250" s="1323"/>
      <c r="R250" s="1323"/>
      <c r="S250" s="1323"/>
      <c r="T250" s="1323"/>
      <c r="U250" s="1323"/>
      <c r="V250" s="1323"/>
    </row>
    <row r="251" spans="1:22" x14ac:dyDescent="0.2">
      <c r="A251" s="1367" t="s">
        <v>772</v>
      </c>
      <c r="B251" s="1367" t="s">
        <v>214</v>
      </c>
      <c r="C251" s="1367" t="s">
        <v>17</v>
      </c>
      <c r="D251" s="1367" t="s">
        <v>1829</v>
      </c>
      <c r="E251" s="1368">
        <v>0</v>
      </c>
      <c r="F251" s="1368">
        <v>0</v>
      </c>
      <c r="G251" s="1368">
        <v>0</v>
      </c>
      <c r="H251" s="1368">
        <v>0</v>
      </c>
      <c r="J251" s="1368">
        <v>0</v>
      </c>
      <c r="K251" s="1368">
        <v>0</v>
      </c>
      <c r="L251" s="1368">
        <v>0</v>
      </c>
      <c r="M251" s="1323"/>
      <c r="Q251" s="1323"/>
      <c r="R251" s="1323"/>
      <c r="S251" s="1323"/>
      <c r="T251" s="1323"/>
      <c r="U251" s="1323"/>
      <c r="V251" s="1323"/>
    </row>
    <row r="252" spans="1:22" x14ac:dyDescent="0.2">
      <c r="A252" s="1367" t="s">
        <v>749</v>
      </c>
      <c r="B252" s="1367" t="s">
        <v>214</v>
      </c>
      <c r="C252" s="1367" t="s">
        <v>17</v>
      </c>
      <c r="D252" s="1367" t="s">
        <v>1829</v>
      </c>
      <c r="E252" s="1368">
        <v>0</v>
      </c>
      <c r="F252" s="1368">
        <v>0</v>
      </c>
      <c r="G252" s="1368">
        <v>0</v>
      </c>
      <c r="H252" s="1368">
        <v>0</v>
      </c>
      <c r="J252" s="1368">
        <v>0</v>
      </c>
      <c r="K252" s="1368">
        <v>0</v>
      </c>
      <c r="L252" s="1368">
        <v>0</v>
      </c>
      <c r="M252" s="1323"/>
      <c r="Q252" s="1323"/>
      <c r="R252" s="1323"/>
      <c r="S252" s="1323"/>
      <c r="T252" s="1323"/>
      <c r="U252" s="1323"/>
      <c r="V252" s="1323"/>
    </row>
    <row r="253" spans="1:22" x14ac:dyDescent="0.2">
      <c r="A253" s="1367" t="s">
        <v>761</v>
      </c>
      <c r="B253" s="1367" t="s">
        <v>214</v>
      </c>
      <c r="C253" s="1367" t="s">
        <v>17</v>
      </c>
      <c r="D253" s="1367" t="s">
        <v>1829</v>
      </c>
      <c r="E253" s="1368">
        <v>0</v>
      </c>
      <c r="F253" s="1368">
        <v>0</v>
      </c>
      <c r="G253" s="1368">
        <v>0</v>
      </c>
      <c r="H253" s="1368">
        <v>0</v>
      </c>
      <c r="J253" s="1368">
        <v>0</v>
      </c>
      <c r="K253" s="1368">
        <v>0</v>
      </c>
      <c r="L253" s="1368">
        <v>0</v>
      </c>
      <c r="M253" s="1323"/>
      <c r="Q253" s="1323"/>
      <c r="R253" s="1323"/>
      <c r="S253" s="1323"/>
      <c r="T253" s="1323"/>
      <c r="U253" s="1323"/>
      <c r="V253" s="1323"/>
    </row>
    <row r="254" spans="1:22" x14ac:dyDescent="0.2">
      <c r="A254" s="1367" t="s">
        <v>773</v>
      </c>
      <c r="B254" s="1367" t="s">
        <v>214</v>
      </c>
      <c r="C254" s="1367" t="s">
        <v>17</v>
      </c>
      <c r="D254" s="1367" t="s">
        <v>1829</v>
      </c>
      <c r="E254" s="1368">
        <v>0</v>
      </c>
      <c r="F254" s="1368">
        <v>0</v>
      </c>
      <c r="G254" s="1368">
        <v>0</v>
      </c>
      <c r="H254" s="1368">
        <v>0</v>
      </c>
      <c r="J254" s="1368">
        <v>0</v>
      </c>
      <c r="K254" s="1368">
        <v>0</v>
      </c>
      <c r="L254" s="1368">
        <v>0</v>
      </c>
      <c r="M254" s="1323"/>
      <c r="Q254" s="1323"/>
      <c r="R254" s="1323"/>
      <c r="S254" s="1323"/>
      <c r="T254" s="1323"/>
      <c r="U254" s="1323"/>
      <c r="V254" s="1323"/>
    </row>
    <row r="255" spans="1:22" x14ac:dyDescent="0.2">
      <c r="A255" s="1367" t="s">
        <v>750</v>
      </c>
      <c r="B255" s="1367" t="s">
        <v>214</v>
      </c>
      <c r="C255" s="1367" t="s">
        <v>17</v>
      </c>
      <c r="D255" s="1367" t="s">
        <v>1829</v>
      </c>
      <c r="E255" s="1368">
        <v>0</v>
      </c>
      <c r="F255" s="1368">
        <v>0</v>
      </c>
      <c r="G255" s="1368">
        <v>0</v>
      </c>
      <c r="H255" s="1368">
        <v>0</v>
      </c>
      <c r="J255" s="1368">
        <v>0</v>
      </c>
      <c r="K255" s="1368">
        <v>0</v>
      </c>
      <c r="L255" s="1368">
        <v>0</v>
      </c>
      <c r="M255" s="1323"/>
      <c r="Q255" s="1323"/>
      <c r="R255" s="1323"/>
      <c r="S255" s="1323"/>
      <c r="T255" s="1323"/>
      <c r="U255" s="1323"/>
      <c r="V255" s="1323"/>
    </row>
    <row r="256" spans="1:22" x14ac:dyDescent="0.2">
      <c r="A256" s="1367" t="s">
        <v>762</v>
      </c>
      <c r="B256" s="1367" t="s">
        <v>214</v>
      </c>
      <c r="C256" s="1367" t="s">
        <v>17</v>
      </c>
      <c r="D256" s="1367" t="s">
        <v>1829</v>
      </c>
      <c r="E256" s="1368">
        <v>0</v>
      </c>
      <c r="F256" s="1368">
        <v>0</v>
      </c>
      <c r="G256" s="1368">
        <v>0</v>
      </c>
      <c r="H256" s="1368">
        <v>0</v>
      </c>
      <c r="J256" s="1368">
        <v>0</v>
      </c>
      <c r="K256" s="1368">
        <v>0</v>
      </c>
      <c r="L256" s="1368">
        <v>0</v>
      </c>
      <c r="M256" s="1323"/>
      <c r="Q256" s="1323"/>
      <c r="R256" s="1323"/>
      <c r="S256" s="1323"/>
      <c r="T256" s="1323"/>
      <c r="U256" s="1323"/>
      <c r="V256" s="1323"/>
    </row>
    <row r="257" spans="1:22" x14ac:dyDescent="0.2">
      <c r="A257" s="1367" t="s">
        <v>774</v>
      </c>
      <c r="B257" s="1367" t="s">
        <v>214</v>
      </c>
      <c r="C257" s="1367" t="s">
        <v>17</v>
      </c>
      <c r="D257" s="1367" t="s">
        <v>1829</v>
      </c>
      <c r="E257" s="1368">
        <v>0</v>
      </c>
      <c r="F257" s="1368">
        <v>0</v>
      </c>
      <c r="G257" s="1368">
        <v>0</v>
      </c>
      <c r="H257" s="1368">
        <v>0</v>
      </c>
      <c r="J257" s="1368">
        <v>0</v>
      </c>
      <c r="K257" s="1368">
        <v>0</v>
      </c>
      <c r="L257" s="1368">
        <v>0</v>
      </c>
      <c r="M257" s="1323"/>
      <c r="Q257" s="1323"/>
      <c r="R257" s="1323"/>
      <c r="S257" s="1323"/>
      <c r="T257" s="1323"/>
      <c r="U257" s="1323"/>
      <c r="V257" s="1323"/>
    </row>
    <row r="258" spans="1:22" x14ac:dyDescent="0.2">
      <c r="A258" s="1367" t="s">
        <v>751</v>
      </c>
      <c r="B258" s="1367" t="s">
        <v>214</v>
      </c>
      <c r="C258" s="1367" t="s">
        <v>17</v>
      </c>
      <c r="D258" s="1367" t="s">
        <v>1829</v>
      </c>
      <c r="E258" s="1368">
        <v>0</v>
      </c>
      <c r="F258" s="1368">
        <v>0</v>
      </c>
      <c r="G258" s="1368">
        <v>0</v>
      </c>
      <c r="H258" s="1368">
        <v>0</v>
      </c>
      <c r="J258" s="1368">
        <v>0</v>
      </c>
      <c r="K258" s="1368">
        <v>0</v>
      </c>
      <c r="L258" s="1368">
        <v>0</v>
      </c>
      <c r="M258" s="1323"/>
      <c r="Q258" s="1323"/>
      <c r="R258" s="1323"/>
      <c r="S258" s="1323"/>
      <c r="T258" s="1323"/>
      <c r="U258" s="1323"/>
      <c r="V258" s="1323"/>
    </row>
    <row r="259" spans="1:22" x14ac:dyDescent="0.2">
      <c r="A259" s="1367" t="s">
        <v>763</v>
      </c>
      <c r="B259" s="1367" t="s">
        <v>214</v>
      </c>
      <c r="C259" s="1367" t="s">
        <v>17</v>
      </c>
      <c r="D259" s="1367" t="s">
        <v>1829</v>
      </c>
      <c r="E259" s="1368">
        <v>0</v>
      </c>
      <c r="F259" s="1368">
        <v>0</v>
      </c>
      <c r="G259" s="1368">
        <v>0</v>
      </c>
      <c r="H259" s="1368">
        <v>0</v>
      </c>
      <c r="J259" s="1368">
        <v>0</v>
      </c>
      <c r="K259" s="1368">
        <v>0</v>
      </c>
      <c r="L259" s="1368">
        <v>0</v>
      </c>
      <c r="M259" s="1323"/>
      <c r="Q259" s="1323"/>
      <c r="R259" s="1323"/>
      <c r="S259" s="1323"/>
      <c r="T259" s="1323"/>
      <c r="U259" s="1323"/>
      <c r="V259" s="1323"/>
    </row>
    <row r="260" spans="1:22" x14ac:dyDescent="0.2">
      <c r="A260" s="1367" t="s">
        <v>775</v>
      </c>
      <c r="B260" s="1367" t="s">
        <v>214</v>
      </c>
      <c r="C260" s="1367" t="s">
        <v>17</v>
      </c>
      <c r="D260" s="1367" t="s">
        <v>1829</v>
      </c>
      <c r="E260" s="1368">
        <v>0</v>
      </c>
      <c r="F260" s="1368">
        <v>0</v>
      </c>
      <c r="G260" s="1368">
        <v>0</v>
      </c>
      <c r="H260" s="1368">
        <v>0</v>
      </c>
      <c r="J260" s="1368">
        <v>0</v>
      </c>
      <c r="K260" s="1368">
        <v>0</v>
      </c>
      <c r="L260" s="1368">
        <v>0</v>
      </c>
      <c r="M260" s="1323"/>
      <c r="Q260" s="1323"/>
      <c r="R260" s="1323"/>
      <c r="S260" s="1323"/>
      <c r="T260" s="1323"/>
      <c r="U260" s="1323"/>
      <c r="V260" s="1323"/>
    </row>
    <row r="261" spans="1:22" x14ac:dyDescent="0.2">
      <c r="A261" s="1367" t="s">
        <v>752</v>
      </c>
      <c r="B261" s="1367" t="s">
        <v>214</v>
      </c>
      <c r="C261" s="1367" t="s">
        <v>17</v>
      </c>
      <c r="D261" s="1367" t="s">
        <v>1829</v>
      </c>
      <c r="E261" s="1368">
        <v>0</v>
      </c>
      <c r="F261" s="1368">
        <v>0</v>
      </c>
      <c r="G261" s="1368">
        <v>0</v>
      </c>
      <c r="H261" s="1368">
        <v>0</v>
      </c>
      <c r="J261" s="1368">
        <v>0</v>
      </c>
      <c r="K261" s="1368">
        <v>0</v>
      </c>
      <c r="L261" s="1368">
        <v>0</v>
      </c>
      <c r="M261" s="1323"/>
      <c r="Q261" s="1323"/>
      <c r="R261" s="1323"/>
      <c r="S261" s="1323"/>
      <c r="T261" s="1323"/>
      <c r="U261" s="1323"/>
      <c r="V261" s="1323"/>
    </row>
    <row r="262" spans="1:22" x14ac:dyDescent="0.2">
      <c r="A262" s="1367" t="s">
        <v>764</v>
      </c>
      <c r="B262" s="1367" t="s">
        <v>214</v>
      </c>
      <c r="C262" s="1367" t="s">
        <v>17</v>
      </c>
      <c r="D262" s="1367" t="s">
        <v>1829</v>
      </c>
      <c r="E262" s="1368">
        <v>0</v>
      </c>
      <c r="F262" s="1368">
        <v>0</v>
      </c>
      <c r="G262" s="1368">
        <v>0</v>
      </c>
      <c r="H262" s="1368">
        <v>0</v>
      </c>
      <c r="J262" s="1368">
        <v>0</v>
      </c>
      <c r="K262" s="1368">
        <v>0</v>
      </c>
      <c r="L262" s="1368">
        <v>0</v>
      </c>
      <c r="M262" s="1323"/>
      <c r="Q262" s="1323"/>
      <c r="R262" s="1323"/>
      <c r="S262" s="1323"/>
      <c r="T262" s="1323"/>
      <c r="U262" s="1323"/>
      <c r="V262" s="1323"/>
    </row>
    <row r="263" spans="1:22" x14ac:dyDescent="0.2">
      <c r="A263" s="1367" t="s">
        <v>776</v>
      </c>
      <c r="B263" s="1367" t="s">
        <v>214</v>
      </c>
      <c r="C263" s="1367" t="s">
        <v>17</v>
      </c>
      <c r="D263" s="1367" t="s">
        <v>1829</v>
      </c>
      <c r="E263" s="1368">
        <v>0</v>
      </c>
      <c r="F263" s="1368">
        <v>0</v>
      </c>
      <c r="G263" s="1368">
        <v>0</v>
      </c>
      <c r="H263" s="1368">
        <v>0</v>
      </c>
      <c r="J263" s="1368">
        <v>0</v>
      </c>
      <c r="K263" s="1368">
        <v>0</v>
      </c>
      <c r="L263" s="1368">
        <v>0</v>
      </c>
      <c r="M263" s="1323"/>
      <c r="Q263" s="1323"/>
      <c r="R263" s="1323"/>
      <c r="S263" s="1323"/>
      <c r="T263" s="1323"/>
      <c r="U263" s="1323"/>
      <c r="V263" s="1323"/>
    </row>
    <row r="264" spans="1:22" x14ac:dyDescent="0.2">
      <c r="A264" s="1367" t="s">
        <v>753</v>
      </c>
      <c r="B264" s="1367" t="s">
        <v>214</v>
      </c>
      <c r="C264" s="1367" t="s">
        <v>17</v>
      </c>
      <c r="D264" s="1367" t="s">
        <v>1829</v>
      </c>
      <c r="E264" s="1368">
        <v>0</v>
      </c>
      <c r="F264" s="1368">
        <v>0</v>
      </c>
      <c r="G264" s="1368">
        <v>0</v>
      </c>
      <c r="H264" s="1368">
        <v>0</v>
      </c>
      <c r="J264" s="1368">
        <v>0</v>
      </c>
      <c r="K264" s="1368">
        <v>0</v>
      </c>
      <c r="L264" s="1368">
        <v>0</v>
      </c>
      <c r="M264" s="1323"/>
      <c r="Q264" s="1323"/>
      <c r="R264" s="1323"/>
      <c r="S264" s="1323"/>
      <c r="T264" s="1323"/>
      <c r="U264" s="1323"/>
      <c r="V264" s="1323"/>
    </row>
    <row r="265" spans="1:22" x14ac:dyDescent="0.2">
      <c r="A265" s="1367" t="s">
        <v>765</v>
      </c>
      <c r="B265" s="1367" t="s">
        <v>214</v>
      </c>
      <c r="C265" s="1367" t="s">
        <v>17</v>
      </c>
      <c r="D265" s="1367" t="s">
        <v>1829</v>
      </c>
      <c r="E265" s="1368">
        <v>0</v>
      </c>
      <c r="F265" s="1368">
        <v>0</v>
      </c>
      <c r="G265" s="1368">
        <v>0</v>
      </c>
      <c r="H265" s="1368">
        <v>0</v>
      </c>
      <c r="J265" s="1368">
        <v>0</v>
      </c>
      <c r="K265" s="1368">
        <v>0</v>
      </c>
      <c r="L265" s="1368">
        <v>0</v>
      </c>
      <c r="M265" s="1323"/>
      <c r="Q265" s="1323"/>
      <c r="R265" s="1323"/>
      <c r="S265" s="1323"/>
      <c r="T265" s="1323"/>
      <c r="U265" s="1323"/>
      <c r="V265" s="1323"/>
    </row>
    <row r="266" spans="1:22" x14ac:dyDescent="0.2">
      <c r="A266" s="1367" t="s">
        <v>777</v>
      </c>
      <c r="B266" s="1367" t="s">
        <v>214</v>
      </c>
      <c r="C266" s="1367" t="s">
        <v>17</v>
      </c>
      <c r="D266" s="1367" t="s">
        <v>1829</v>
      </c>
      <c r="E266" s="1368">
        <v>0</v>
      </c>
      <c r="F266" s="1368">
        <v>0</v>
      </c>
      <c r="G266" s="1368">
        <v>0</v>
      </c>
      <c r="H266" s="1368">
        <v>0</v>
      </c>
      <c r="J266" s="1368">
        <v>0</v>
      </c>
      <c r="K266" s="1368">
        <v>0</v>
      </c>
      <c r="L266" s="1368">
        <v>0</v>
      </c>
      <c r="M266" s="1323"/>
      <c r="Q266" s="1323"/>
      <c r="R266" s="1323"/>
      <c r="S266" s="1323"/>
      <c r="T266" s="1323"/>
      <c r="U266" s="1323"/>
      <c r="V266" s="1323"/>
    </row>
    <row r="267" spans="1:22" x14ac:dyDescent="0.2">
      <c r="A267" s="1367" t="s">
        <v>754</v>
      </c>
      <c r="B267" s="1367" t="s">
        <v>214</v>
      </c>
      <c r="C267" s="1367" t="s">
        <v>17</v>
      </c>
      <c r="D267" s="1367" t="s">
        <v>1829</v>
      </c>
      <c r="E267" s="1368">
        <v>0</v>
      </c>
      <c r="F267" s="1368">
        <v>0</v>
      </c>
      <c r="G267" s="1368">
        <v>0</v>
      </c>
      <c r="H267" s="1368">
        <v>0</v>
      </c>
      <c r="J267" s="1368">
        <v>0</v>
      </c>
      <c r="K267" s="1368">
        <v>0</v>
      </c>
      <c r="L267" s="1368">
        <v>0</v>
      </c>
      <c r="M267" s="1323"/>
      <c r="Q267" s="1323"/>
      <c r="R267" s="1323"/>
      <c r="S267" s="1323"/>
      <c r="T267" s="1323"/>
      <c r="U267" s="1323"/>
      <c r="V267" s="1323"/>
    </row>
    <row r="268" spans="1:22" x14ac:dyDescent="0.2">
      <c r="A268" s="1367" t="s">
        <v>766</v>
      </c>
      <c r="B268" s="1367" t="s">
        <v>214</v>
      </c>
      <c r="C268" s="1367" t="s">
        <v>17</v>
      </c>
      <c r="D268" s="1367" t="s">
        <v>1829</v>
      </c>
      <c r="E268" s="1368">
        <v>0</v>
      </c>
      <c r="F268" s="1368">
        <v>0</v>
      </c>
      <c r="G268" s="1368">
        <v>0</v>
      </c>
      <c r="H268" s="1368">
        <v>0</v>
      </c>
      <c r="J268" s="1368">
        <v>0</v>
      </c>
      <c r="K268" s="1368">
        <v>0</v>
      </c>
      <c r="L268" s="1368">
        <v>0</v>
      </c>
      <c r="M268" s="1323"/>
      <c r="Q268" s="1323"/>
      <c r="R268" s="1323"/>
      <c r="S268" s="1323"/>
      <c r="T268" s="1323"/>
      <c r="U268" s="1323"/>
      <c r="V268" s="1323"/>
    </row>
    <row r="269" spans="1:22" x14ac:dyDescent="0.2">
      <c r="A269" s="1367" t="s">
        <v>778</v>
      </c>
      <c r="B269" s="1367" t="s">
        <v>214</v>
      </c>
      <c r="C269" s="1367" t="s">
        <v>17</v>
      </c>
      <c r="D269" s="1367" t="s">
        <v>1829</v>
      </c>
      <c r="E269" s="1368">
        <v>0</v>
      </c>
      <c r="F269" s="1368">
        <v>0</v>
      </c>
      <c r="G269" s="1368">
        <v>0</v>
      </c>
      <c r="H269" s="1368">
        <v>0</v>
      </c>
      <c r="J269" s="1368">
        <v>0</v>
      </c>
      <c r="K269" s="1368">
        <v>0</v>
      </c>
      <c r="L269" s="1368">
        <v>0</v>
      </c>
      <c r="M269" s="1323"/>
      <c r="Q269" s="1323"/>
      <c r="R269" s="1323"/>
      <c r="S269" s="1323"/>
      <c r="T269" s="1323"/>
      <c r="U269" s="1323"/>
      <c r="V269" s="1323"/>
    </row>
    <row r="270" spans="1:22" x14ac:dyDescent="0.2">
      <c r="A270" s="1367" t="s">
        <v>767</v>
      </c>
      <c r="B270" s="1367" t="s">
        <v>214</v>
      </c>
      <c r="C270" s="1367" t="s">
        <v>17</v>
      </c>
      <c r="D270" s="1367" t="s">
        <v>1829</v>
      </c>
      <c r="E270" s="1368">
        <v>0</v>
      </c>
      <c r="F270" s="1368">
        <v>0</v>
      </c>
      <c r="G270" s="1368">
        <v>0</v>
      </c>
      <c r="H270" s="1368">
        <v>0</v>
      </c>
      <c r="J270" s="1368">
        <v>0</v>
      </c>
      <c r="K270" s="1368">
        <v>0</v>
      </c>
      <c r="L270" s="1368">
        <v>0</v>
      </c>
      <c r="M270" s="1323"/>
      <c r="Q270" s="1323"/>
      <c r="R270" s="1323"/>
      <c r="S270" s="1323"/>
      <c r="T270" s="1323"/>
      <c r="U270" s="1323"/>
      <c r="V270" s="1323"/>
    </row>
    <row r="271" spans="1:22" x14ac:dyDescent="0.2">
      <c r="A271" s="1367" t="s">
        <v>779</v>
      </c>
      <c r="B271" s="1367" t="s">
        <v>214</v>
      </c>
      <c r="C271" s="1367" t="s">
        <v>17</v>
      </c>
      <c r="D271" s="1367" t="s">
        <v>1829</v>
      </c>
      <c r="E271" s="1368">
        <v>0</v>
      </c>
      <c r="F271" s="1368">
        <v>0</v>
      </c>
      <c r="G271" s="1368">
        <v>0</v>
      </c>
      <c r="H271" s="1368">
        <v>0</v>
      </c>
      <c r="J271" s="1368">
        <v>0</v>
      </c>
      <c r="K271" s="1368">
        <v>0</v>
      </c>
      <c r="L271" s="1368">
        <v>0</v>
      </c>
      <c r="M271" s="1323"/>
      <c r="Q271" s="1323"/>
      <c r="R271" s="1323"/>
      <c r="S271" s="1323"/>
      <c r="T271" s="1323"/>
      <c r="U271" s="1323"/>
      <c r="V271" s="1323"/>
    </row>
    <row r="272" spans="1:22" x14ac:dyDescent="0.2">
      <c r="A272" s="1367" t="s">
        <v>768</v>
      </c>
      <c r="B272" s="1367" t="s">
        <v>214</v>
      </c>
      <c r="C272" s="1367" t="s">
        <v>17</v>
      </c>
      <c r="D272" s="1367" t="s">
        <v>1829</v>
      </c>
      <c r="E272" s="1368">
        <v>0</v>
      </c>
      <c r="F272" s="1368">
        <v>0</v>
      </c>
      <c r="G272" s="1368">
        <v>0</v>
      </c>
      <c r="H272" s="1368">
        <v>0</v>
      </c>
      <c r="J272" s="1368">
        <v>0</v>
      </c>
      <c r="K272" s="1368">
        <v>0</v>
      </c>
      <c r="L272" s="1368">
        <v>0</v>
      </c>
      <c r="M272" s="1323"/>
      <c r="Q272" s="1323"/>
      <c r="R272" s="1323"/>
      <c r="S272" s="1323"/>
      <c r="T272" s="1323"/>
      <c r="U272" s="1323"/>
      <c r="V272" s="1323"/>
    </row>
    <row r="273" spans="1:22" x14ac:dyDescent="0.2">
      <c r="A273" s="1367" t="s">
        <v>780</v>
      </c>
      <c r="B273" s="1367" t="s">
        <v>214</v>
      </c>
      <c r="C273" s="1367" t="s">
        <v>17</v>
      </c>
      <c r="D273" s="1367" t="s">
        <v>1829</v>
      </c>
      <c r="E273" s="1368">
        <v>0</v>
      </c>
      <c r="F273" s="1368">
        <v>0</v>
      </c>
      <c r="G273" s="1368">
        <v>0</v>
      </c>
      <c r="H273" s="1368">
        <v>0</v>
      </c>
      <c r="J273" s="1368">
        <v>0</v>
      </c>
      <c r="K273" s="1368">
        <v>0</v>
      </c>
      <c r="L273" s="1368">
        <v>0</v>
      </c>
      <c r="M273" s="1323"/>
      <c r="Q273" s="1323"/>
      <c r="R273" s="1323"/>
      <c r="S273" s="1323"/>
      <c r="T273" s="1323"/>
      <c r="U273" s="1323"/>
      <c r="V273" s="1323"/>
    </row>
    <row r="274" spans="1:22" x14ac:dyDescent="0.2">
      <c r="A274" s="1367" t="s">
        <v>769</v>
      </c>
      <c r="B274" s="1367" t="s">
        <v>214</v>
      </c>
      <c r="C274" s="1367" t="s">
        <v>17</v>
      </c>
      <c r="D274" s="1367" t="s">
        <v>1829</v>
      </c>
      <c r="E274" s="1368">
        <v>0</v>
      </c>
      <c r="F274" s="1368">
        <v>0</v>
      </c>
      <c r="G274" s="1368">
        <v>0</v>
      </c>
      <c r="H274" s="1368">
        <v>0</v>
      </c>
      <c r="J274" s="1368">
        <v>0</v>
      </c>
      <c r="K274" s="1368">
        <v>0</v>
      </c>
      <c r="L274" s="1368">
        <v>0</v>
      </c>
      <c r="M274" s="1323"/>
      <c r="Q274" s="1323"/>
      <c r="R274" s="1323"/>
      <c r="S274" s="1323"/>
      <c r="T274" s="1323"/>
      <c r="U274" s="1323"/>
      <c r="V274" s="1323"/>
    </row>
    <row r="275" spans="1:22" x14ac:dyDescent="0.2">
      <c r="A275" s="1367" t="s">
        <v>781</v>
      </c>
      <c r="B275" s="1367" t="s">
        <v>214</v>
      </c>
      <c r="C275" s="1367" t="s">
        <v>17</v>
      </c>
      <c r="D275" s="1367" t="s">
        <v>1829</v>
      </c>
      <c r="E275" s="1368">
        <v>0</v>
      </c>
      <c r="F275" s="1368">
        <v>0</v>
      </c>
      <c r="G275" s="1368">
        <v>0</v>
      </c>
      <c r="H275" s="1368">
        <v>0</v>
      </c>
      <c r="J275" s="1368">
        <v>0</v>
      </c>
      <c r="K275" s="1368">
        <v>0</v>
      </c>
      <c r="L275" s="1368">
        <v>0</v>
      </c>
      <c r="M275" s="1323"/>
      <c r="Q275" s="1323"/>
      <c r="R275" s="1323"/>
      <c r="S275" s="1323"/>
      <c r="T275" s="1323"/>
      <c r="U275" s="1323"/>
      <c r="V275" s="1323"/>
    </row>
    <row r="276" spans="1:22" x14ac:dyDescent="0.2">
      <c r="A276" s="1367" t="s">
        <v>783</v>
      </c>
      <c r="B276" s="1367" t="s">
        <v>214</v>
      </c>
      <c r="C276" s="1367" t="s">
        <v>17</v>
      </c>
      <c r="D276" s="1367" t="s">
        <v>1829</v>
      </c>
      <c r="E276" s="1368">
        <v>0</v>
      </c>
      <c r="F276" s="1368">
        <v>0</v>
      </c>
      <c r="G276" s="1368">
        <v>0</v>
      </c>
      <c r="H276" s="1368">
        <v>0</v>
      </c>
      <c r="J276" s="1368">
        <v>0</v>
      </c>
      <c r="K276" s="1368">
        <v>0</v>
      </c>
      <c r="L276" s="1368">
        <v>0</v>
      </c>
      <c r="M276" s="1323"/>
      <c r="Q276" s="1323"/>
      <c r="R276" s="1323"/>
      <c r="S276" s="1323"/>
      <c r="T276" s="1323"/>
      <c r="U276" s="1323"/>
      <c r="V276" s="1323"/>
    </row>
    <row r="277" spans="1:22" x14ac:dyDescent="0.2">
      <c r="A277" s="1367" t="s">
        <v>784</v>
      </c>
      <c r="B277" s="1367" t="s">
        <v>214</v>
      </c>
      <c r="C277" s="1367" t="s">
        <v>17</v>
      </c>
      <c r="D277" s="1367" t="s">
        <v>1829</v>
      </c>
      <c r="E277" s="1368">
        <v>0.01</v>
      </c>
      <c r="F277" s="1368">
        <v>0</v>
      </c>
      <c r="G277" s="1368">
        <v>0</v>
      </c>
      <c r="H277" s="1368">
        <v>0</v>
      </c>
      <c r="J277" s="1368">
        <v>0</v>
      </c>
      <c r="K277" s="1368">
        <v>0</v>
      </c>
      <c r="L277" s="1368">
        <v>0</v>
      </c>
      <c r="M277" s="1323"/>
      <c r="Q277" s="1323"/>
      <c r="R277" s="1323"/>
      <c r="S277" s="1323"/>
      <c r="T277" s="1323"/>
      <c r="U277" s="1323"/>
      <c r="V277" s="1323"/>
    </row>
    <row r="278" spans="1:22" x14ac:dyDescent="0.2">
      <c r="A278" s="1367" t="s">
        <v>785</v>
      </c>
      <c r="B278" s="1367" t="s">
        <v>214</v>
      </c>
      <c r="C278" s="1367" t="s">
        <v>17</v>
      </c>
      <c r="D278" s="1367" t="s">
        <v>1829</v>
      </c>
      <c r="E278" s="1368">
        <v>0.01</v>
      </c>
      <c r="F278" s="1368">
        <v>0.01</v>
      </c>
      <c r="G278" s="1368">
        <v>0</v>
      </c>
      <c r="H278" s="1368">
        <v>0</v>
      </c>
      <c r="J278" s="1368">
        <v>0</v>
      </c>
      <c r="K278" s="1368">
        <v>0</v>
      </c>
      <c r="L278" s="1368">
        <v>0</v>
      </c>
      <c r="M278" s="1323"/>
      <c r="Q278" s="1323"/>
      <c r="R278" s="1323"/>
      <c r="S278" s="1323"/>
      <c r="T278" s="1323"/>
      <c r="U278" s="1323"/>
      <c r="V278" s="1323"/>
    </row>
    <row r="279" spans="1:22" x14ac:dyDescent="0.2">
      <c r="A279" s="1367" t="s">
        <v>786</v>
      </c>
      <c r="B279" s="1367" t="s">
        <v>214</v>
      </c>
      <c r="C279" s="1367" t="s">
        <v>17</v>
      </c>
      <c r="D279" s="1367" t="s">
        <v>1829</v>
      </c>
      <c r="E279" s="1368">
        <v>0.01</v>
      </c>
      <c r="F279" s="1368">
        <v>0.01</v>
      </c>
      <c r="G279" s="1368">
        <v>0.01</v>
      </c>
      <c r="H279" s="1368">
        <v>0.01</v>
      </c>
      <c r="J279" s="1368">
        <v>0.16</v>
      </c>
      <c r="K279" s="1368">
        <v>0.42</v>
      </c>
      <c r="L279" s="1368">
        <v>0.42</v>
      </c>
      <c r="M279" s="1323"/>
      <c r="Q279" s="1323"/>
      <c r="R279" s="1323"/>
      <c r="S279" s="1323"/>
      <c r="T279" s="1323"/>
      <c r="U279" s="1323"/>
      <c r="V279" s="1323"/>
    </row>
    <row r="280" spans="1:22" x14ac:dyDescent="0.2">
      <c r="A280" s="1367" t="s">
        <v>787</v>
      </c>
      <c r="B280" s="1367" t="s">
        <v>214</v>
      </c>
      <c r="C280" s="1367" t="s">
        <v>17</v>
      </c>
      <c r="D280" s="1367" t="s">
        <v>1829</v>
      </c>
      <c r="E280" s="1368">
        <v>0</v>
      </c>
      <c r="F280" s="1368">
        <v>0</v>
      </c>
      <c r="G280" s="1368">
        <v>0</v>
      </c>
      <c r="H280" s="1368">
        <v>0</v>
      </c>
      <c r="J280" s="1368">
        <v>0</v>
      </c>
      <c r="K280" s="1368">
        <v>0</v>
      </c>
      <c r="L280" s="1368">
        <v>0</v>
      </c>
      <c r="M280" s="1323"/>
      <c r="Q280" s="1323"/>
      <c r="R280" s="1323"/>
      <c r="S280" s="1323"/>
      <c r="T280" s="1323"/>
      <c r="U280" s="1323"/>
      <c r="V280" s="1323"/>
    </row>
    <row r="281" spans="1:22" x14ac:dyDescent="0.2">
      <c r="A281" s="1367" t="s">
        <v>788</v>
      </c>
      <c r="B281" s="1367" t="s">
        <v>214</v>
      </c>
      <c r="C281" s="1367" t="s">
        <v>17</v>
      </c>
      <c r="D281" s="1367" t="s">
        <v>1829</v>
      </c>
      <c r="E281" s="1368">
        <v>0</v>
      </c>
      <c r="F281" s="1368">
        <v>0</v>
      </c>
      <c r="G281" s="1368">
        <v>0</v>
      </c>
      <c r="H281" s="1368">
        <v>0</v>
      </c>
      <c r="J281" s="1368">
        <v>0</v>
      </c>
      <c r="K281" s="1368">
        <v>0</v>
      </c>
      <c r="L281" s="1368">
        <v>0</v>
      </c>
      <c r="M281" s="1323"/>
      <c r="Q281" s="1323"/>
      <c r="R281" s="1323"/>
      <c r="S281" s="1323"/>
      <c r="T281" s="1323"/>
      <c r="U281" s="1323"/>
      <c r="V281" s="1323"/>
    </row>
    <row r="282" spans="1:22" x14ac:dyDescent="0.2">
      <c r="A282" s="1367" t="s">
        <v>758</v>
      </c>
      <c r="B282" s="1367" t="s">
        <v>214</v>
      </c>
      <c r="C282" s="1367" t="s">
        <v>17</v>
      </c>
      <c r="D282" s="1367" t="s">
        <v>1829</v>
      </c>
      <c r="E282" s="1368">
        <v>0</v>
      </c>
      <c r="F282" s="1368">
        <v>0</v>
      </c>
      <c r="G282" s="1368">
        <v>0</v>
      </c>
      <c r="H282" s="1368">
        <v>0</v>
      </c>
      <c r="J282" s="1368">
        <v>0</v>
      </c>
      <c r="K282" s="1368">
        <v>0</v>
      </c>
      <c r="L282" s="1368">
        <v>0</v>
      </c>
      <c r="M282" s="1323"/>
      <c r="Q282" s="1323"/>
      <c r="R282" s="1323"/>
      <c r="S282" s="1323"/>
      <c r="T282" s="1323"/>
      <c r="U282" s="1323"/>
      <c r="V282" s="1323"/>
    </row>
    <row r="283" spans="1:22" x14ac:dyDescent="0.2">
      <c r="A283" s="1367" t="s">
        <v>770</v>
      </c>
      <c r="B283" s="1367" t="s">
        <v>214</v>
      </c>
      <c r="C283" s="1367" t="s">
        <v>17</v>
      </c>
      <c r="D283" s="1367" t="s">
        <v>1829</v>
      </c>
      <c r="E283" s="1368">
        <v>0</v>
      </c>
      <c r="F283" s="1368">
        <v>0</v>
      </c>
      <c r="G283" s="1368">
        <v>0</v>
      </c>
      <c r="H283" s="1368">
        <v>0</v>
      </c>
      <c r="J283" s="1368">
        <v>0</v>
      </c>
      <c r="K283" s="1368">
        <v>0</v>
      </c>
      <c r="L283" s="1368">
        <v>0</v>
      </c>
      <c r="M283" s="1323"/>
      <c r="Q283" s="1323"/>
      <c r="R283" s="1323"/>
      <c r="S283" s="1323"/>
      <c r="T283" s="1323"/>
      <c r="U283" s="1323"/>
      <c r="V283" s="1323"/>
    </row>
    <row r="284" spans="1:22" x14ac:dyDescent="0.2">
      <c r="A284" s="1367" t="s">
        <v>1152</v>
      </c>
      <c r="B284" s="1367" t="s">
        <v>214</v>
      </c>
      <c r="C284" s="1367" t="s">
        <v>17</v>
      </c>
      <c r="D284" s="1367" t="s">
        <v>1829</v>
      </c>
      <c r="E284" s="1368">
        <v>0</v>
      </c>
      <c r="F284" s="1368">
        <v>0</v>
      </c>
      <c r="G284" s="1368">
        <v>0</v>
      </c>
      <c r="H284" s="1368">
        <v>0</v>
      </c>
      <c r="J284" s="1368">
        <v>0</v>
      </c>
      <c r="K284" s="1368">
        <v>0</v>
      </c>
      <c r="L284" s="1368">
        <v>0</v>
      </c>
      <c r="M284" s="1323"/>
      <c r="Q284" s="1323"/>
      <c r="R284" s="1323"/>
      <c r="S284" s="1323"/>
      <c r="T284" s="1323"/>
      <c r="U284" s="1323"/>
      <c r="V284" s="1323"/>
    </row>
    <row r="285" spans="1:22" x14ac:dyDescent="0.2">
      <c r="A285" s="1367" t="s">
        <v>1153</v>
      </c>
      <c r="B285" s="1367" t="s">
        <v>214</v>
      </c>
      <c r="C285" s="1367" t="s">
        <v>17</v>
      </c>
      <c r="D285" s="1367" t="s">
        <v>1829</v>
      </c>
      <c r="E285" s="1368">
        <v>0</v>
      </c>
      <c r="F285" s="1368">
        <v>0</v>
      </c>
      <c r="G285" s="1368">
        <v>0</v>
      </c>
      <c r="H285" s="1368">
        <v>0</v>
      </c>
      <c r="J285" s="1368">
        <v>0</v>
      </c>
      <c r="K285" s="1368">
        <v>0</v>
      </c>
      <c r="L285" s="1368">
        <v>0</v>
      </c>
      <c r="M285" s="1323"/>
      <c r="Q285" s="1323"/>
      <c r="R285" s="1323"/>
      <c r="S285" s="1323"/>
      <c r="T285" s="1323"/>
      <c r="U285" s="1323"/>
      <c r="V285" s="1323"/>
    </row>
    <row r="286" spans="1:22" x14ac:dyDescent="0.2">
      <c r="A286" s="1367" t="s">
        <v>1154</v>
      </c>
      <c r="B286" s="1367" t="s">
        <v>214</v>
      </c>
      <c r="C286" s="1367" t="s">
        <v>17</v>
      </c>
      <c r="D286" s="1367" t="s">
        <v>1829</v>
      </c>
      <c r="E286" s="1368">
        <v>0</v>
      </c>
      <c r="F286" s="1368">
        <v>0</v>
      </c>
      <c r="G286" s="1368">
        <v>0</v>
      </c>
      <c r="H286" s="1368">
        <v>0</v>
      </c>
      <c r="J286" s="1368">
        <v>0</v>
      </c>
      <c r="K286" s="1368">
        <v>0</v>
      </c>
      <c r="L286" s="1368">
        <v>0</v>
      </c>
      <c r="M286" s="1323"/>
      <c r="Q286" s="1323"/>
      <c r="R286" s="1323"/>
      <c r="S286" s="1323"/>
      <c r="T286" s="1323"/>
      <c r="U286" s="1323"/>
      <c r="V286" s="1323"/>
    </row>
    <row r="287" spans="1:22" x14ac:dyDescent="0.2">
      <c r="A287" s="1367" t="s">
        <v>1155</v>
      </c>
      <c r="B287" s="1367" t="s">
        <v>214</v>
      </c>
      <c r="C287" s="1367" t="s">
        <v>17</v>
      </c>
      <c r="D287" s="1367" t="s">
        <v>1829</v>
      </c>
      <c r="E287" s="1368">
        <v>0</v>
      </c>
      <c r="F287" s="1368">
        <v>0</v>
      </c>
      <c r="G287" s="1368">
        <v>0</v>
      </c>
      <c r="H287" s="1368">
        <v>0</v>
      </c>
      <c r="J287" s="1368">
        <v>0</v>
      </c>
      <c r="K287" s="1368">
        <v>0</v>
      </c>
      <c r="L287" s="1368">
        <v>0</v>
      </c>
      <c r="M287" s="1323"/>
      <c r="Q287" s="1323"/>
      <c r="R287" s="1323"/>
      <c r="S287" s="1323"/>
      <c r="T287" s="1323"/>
      <c r="U287" s="1323"/>
      <c r="V287" s="1323"/>
    </row>
    <row r="288" spans="1:22" x14ac:dyDescent="0.2">
      <c r="A288" s="1367" t="s">
        <v>782</v>
      </c>
      <c r="B288" s="1367" t="s">
        <v>214</v>
      </c>
      <c r="C288" s="1367" t="s">
        <v>17</v>
      </c>
      <c r="D288" s="1367" t="s">
        <v>1829</v>
      </c>
      <c r="E288" s="1368">
        <v>0</v>
      </c>
      <c r="F288" s="1368">
        <v>0</v>
      </c>
      <c r="G288" s="1368">
        <v>0</v>
      </c>
      <c r="H288" s="1368">
        <v>0</v>
      </c>
      <c r="J288" s="1368">
        <v>0</v>
      </c>
      <c r="K288" s="1368">
        <v>0</v>
      </c>
      <c r="L288" s="1368">
        <v>0</v>
      </c>
      <c r="M288" s="1323"/>
      <c r="Q288" s="1323"/>
      <c r="R288" s="1323"/>
      <c r="S288" s="1323"/>
      <c r="T288" s="1323"/>
      <c r="U288" s="1323"/>
      <c r="V288" s="1323"/>
    </row>
    <row r="289" spans="1:22" x14ac:dyDescent="0.2">
      <c r="A289" s="1367" t="s">
        <v>1830</v>
      </c>
      <c r="B289" s="1367" t="s">
        <v>214</v>
      </c>
      <c r="C289" s="1367" t="s">
        <v>8</v>
      </c>
      <c r="D289" s="1367" t="s">
        <v>1831</v>
      </c>
      <c r="E289" s="1368">
        <v>0</v>
      </c>
      <c r="F289" s="1368">
        <v>0</v>
      </c>
      <c r="G289" s="1368">
        <v>0</v>
      </c>
      <c r="H289" s="1368">
        <v>0</v>
      </c>
      <c r="J289" s="1368">
        <v>0</v>
      </c>
      <c r="K289" s="1368">
        <v>0</v>
      </c>
      <c r="L289" s="1368">
        <v>0</v>
      </c>
      <c r="M289" s="1323"/>
      <c r="Q289" s="1323"/>
      <c r="R289" s="1323"/>
      <c r="S289" s="1323"/>
      <c r="T289" s="1323"/>
      <c r="U289" s="1323"/>
      <c r="V289" s="1323"/>
    </row>
    <row r="290" spans="1:22" x14ac:dyDescent="0.2">
      <c r="A290" s="1367" t="s">
        <v>1832</v>
      </c>
      <c r="B290" s="1367" t="s">
        <v>214</v>
      </c>
      <c r="C290" s="1367" t="s">
        <v>8</v>
      </c>
      <c r="D290" s="1367" t="s">
        <v>1831</v>
      </c>
      <c r="E290" s="1368">
        <v>0</v>
      </c>
      <c r="F290" s="1368">
        <v>0</v>
      </c>
      <c r="G290" s="1368">
        <v>0</v>
      </c>
      <c r="H290" s="1368">
        <v>0</v>
      </c>
      <c r="J290" s="1368">
        <v>0</v>
      </c>
      <c r="K290" s="1368">
        <v>0</v>
      </c>
      <c r="L290" s="1368">
        <v>0</v>
      </c>
      <c r="M290" s="1323"/>
      <c r="Q290" s="1323"/>
      <c r="R290" s="1323"/>
      <c r="S290" s="1323"/>
      <c r="T290" s="1323"/>
      <c r="U290" s="1323"/>
      <c r="V290" s="1323"/>
    </row>
    <row r="291" spans="1:22" x14ac:dyDescent="0.2">
      <c r="A291" s="1367" t="s">
        <v>1833</v>
      </c>
      <c r="B291" s="1367" t="s">
        <v>214</v>
      </c>
      <c r="C291" s="1367" t="s">
        <v>8</v>
      </c>
      <c r="D291" s="1367" t="s">
        <v>1831</v>
      </c>
      <c r="E291" s="1368">
        <v>0</v>
      </c>
      <c r="F291" s="1368">
        <v>0</v>
      </c>
      <c r="G291" s="1368">
        <v>0</v>
      </c>
      <c r="H291" s="1368">
        <v>0</v>
      </c>
      <c r="J291" s="1368">
        <v>0</v>
      </c>
      <c r="K291" s="1368">
        <v>0</v>
      </c>
      <c r="L291" s="1368">
        <v>0</v>
      </c>
      <c r="M291" s="1323"/>
      <c r="Q291" s="1323"/>
      <c r="R291" s="1323"/>
      <c r="S291" s="1323"/>
      <c r="T291" s="1323"/>
      <c r="U291" s="1323"/>
      <c r="V291" s="1323"/>
    </row>
    <row r="292" spans="1:22" x14ac:dyDescent="0.2">
      <c r="A292" s="1367" t="s">
        <v>1834</v>
      </c>
      <c r="B292" s="1367" t="s">
        <v>214</v>
      </c>
      <c r="C292" s="1367" t="s">
        <v>8</v>
      </c>
      <c r="D292" s="1367" t="s">
        <v>1831</v>
      </c>
      <c r="E292" s="1368">
        <v>0</v>
      </c>
      <c r="F292" s="1368">
        <v>0</v>
      </c>
      <c r="G292" s="1368">
        <v>0</v>
      </c>
      <c r="H292" s="1368">
        <v>0</v>
      </c>
      <c r="J292" s="1368">
        <v>0</v>
      </c>
      <c r="K292" s="1368">
        <v>0</v>
      </c>
      <c r="L292" s="1368">
        <v>0</v>
      </c>
      <c r="M292" s="1323"/>
      <c r="Q292" s="1323"/>
      <c r="R292" s="1323"/>
      <c r="S292" s="1323"/>
      <c r="T292" s="1323"/>
      <c r="U292" s="1323"/>
      <c r="V292" s="1323"/>
    </row>
    <row r="293" spans="1:22" x14ac:dyDescent="0.2">
      <c r="A293" s="1367" t="s">
        <v>686</v>
      </c>
      <c r="B293" s="1367" t="s">
        <v>214</v>
      </c>
      <c r="C293" s="1367" t="s">
        <v>8</v>
      </c>
      <c r="D293" s="1367" t="s">
        <v>1835</v>
      </c>
      <c r="E293" s="1368">
        <v>0</v>
      </c>
      <c r="F293" s="1368">
        <v>0.01</v>
      </c>
      <c r="G293" s="1368">
        <v>0</v>
      </c>
      <c r="H293" s="1368">
        <v>0</v>
      </c>
      <c r="J293" s="1368">
        <v>0</v>
      </c>
      <c r="K293" s="1368">
        <v>0</v>
      </c>
      <c r="L293" s="1368">
        <v>0</v>
      </c>
      <c r="M293" s="1323"/>
      <c r="Q293" s="1323"/>
      <c r="R293" s="1323"/>
      <c r="S293" s="1323"/>
      <c r="T293" s="1323"/>
      <c r="U293" s="1323"/>
      <c r="V293" s="1323"/>
    </row>
    <row r="294" spans="1:22" x14ac:dyDescent="0.2">
      <c r="A294" s="1367" t="s">
        <v>691</v>
      </c>
      <c r="B294" s="1367" t="s">
        <v>214</v>
      </c>
      <c r="C294" s="1367" t="s">
        <v>8</v>
      </c>
      <c r="D294" s="1367" t="s">
        <v>1835</v>
      </c>
      <c r="E294" s="1368">
        <v>0</v>
      </c>
      <c r="F294" s="1368">
        <v>0</v>
      </c>
      <c r="G294" s="1368">
        <v>0.01</v>
      </c>
      <c r="H294" s="1368">
        <v>0.01</v>
      </c>
      <c r="J294" s="1368">
        <v>0.16</v>
      </c>
      <c r="K294" s="1368">
        <v>0.38</v>
      </c>
      <c r="L294" s="1368">
        <v>0.46</v>
      </c>
      <c r="M294" s="1323"/>
      <c r="Q294" s="1323"/>
      <c r="R294" s="1323"/>
      <c r="S294" s="1323"/>
      <c r="T294" s="1323"/>
      <c r="U294" s="1323"/>
      <c r="V294" s="1323"/>
    </row>
    <row r="295" spans="1:22" x14ac:dyDescent="0.2">
      <c r="A295" s="1367" t="s">
        <v>744</v>
      </c>
      <c r="B295" s="1367" t="s">
        <v>214</v>
      </c>
      <c r="C295" s="1367" t="s">
        <v>49</v>
      </c>
      <c r="D295" s="1367" t="s">
        <v>1836</v>
      </c>
      <c r="E295" s="1368">
        <v>0</v>
      </c>
      <c r="F295" s="1368">
        <v>0</v>
      </c>
      <c r="G295" s="1368">
        <v>0</v>
      </c>
      <c r="H295" s="1368">
        <v>0</v>
      </c>
      <c r="J295" s="1368">
        <v>0</v>
      </c>
      <c r="K295" s="1368">
        <v>0</v>
      </c>
      <c r="L295" s="1368">
        <v>0</v>
      </c>
      <c r="M295" s="1323"/>
      <c r="Q295" s="1323"/>
      <c r="R295" s="1323"/>
      <c r="S295" s="1323"/>
      <c r="T295" s="1323"/>
      <c r="U295" s="1323"/>
      <c r="V295" s="1323"/>
    </row>
    <row r="296" spans="1:22" x14ac:dyDescent="0.2">
      <c r="A296" s="1367" t="s">
        <v>741</v>
      </c>
      <c r="B296" s="1367" t="s">
        <v>214</v>
      </c>
      <c r="C296" s="1367" t="s">
        <v>49</v>
      </c>
      <c r="D296" s="1367" t="s">
        <v>1836</v>
      </c>
      <c r="E296" s="1368">
        <v>0</v>
      </c>
      <c r="F296" s="1368">
        <v>0</v>
      </c>
      <c r="G296" s="1368">
        <v>0</v>
      </c>
      <c r="H296" s="1368">
        <v>0</v>
      </c>
      <c r="J296" s="1368">
        <v>0</v>
      </c>
      <c r="K296" s="1368">
        <v>0</v>
      </c>
      <c r="L296" s="1368">
        <v>0</v>
      </c>
      <c r="M296" s="1323"/>
      <c r="Q296" s="1323"/>
      <c r="R296" s="1323"/>
      <c r="S296" s="1323"/>
      <c r="T296" s="1323"/>
      <c r="U296" s="1323"/>
      <c r="V296" s="1323"/>
    </row>
    <row r="297" spans="1:22" x14ac:dyDescent="0.2">
      <c r="A297" s="1361" t="s">
        <v>1837</v>
      </c>
      <c r="B297" s="1361" t="s">
        <v>220</v>
      </c>
      <c r="C297" s="1361" t="s">
        <v>8</v>
      </c>
      <c r="D297" s="1361" t="s">
        <v>1838</v>
      </c>
      <c r="E297" s="1362">
        <v>0</v>
      </c>
      <c r="F297" s="1362">
        <v>0</v>
      </c>
      <c r="G297" s="1362">
        <v>0</v>
      </c>
      <c r="H297" s="1362">
        <v>0</v>
      </c>
      <c r="J297" s="1362">
        <v>0</v>
      </c>
      <c r="K297" s="1362">
        <v>0</v>
      </c>
      <c r="L297" s="1362">
        <v>0</v>
      </c>
      <c r="M297" s="1323"/>
      <c r="Q297" s="1323"/>
      <c r="R297" s="1323"/>
      <c r="S297" s="1323"/>
      <c r="T297" s="1323"/>
      <c r="U297" s="1323"/>
      <c r="V297" s="1323"/>
    </row>
    <row r="298" spans="1:22" x14ac:dyDescent="0.2">
      <c r="A298" s="1363" t="s">
        <v>1839</v>
      </c>
      <c r="B298" s="1363" t="s">
        <v>220</v>
      </c>
      <c r="C298" s="1363" t="s">
        <v>176</v>
      </c>
      <c r="D298" s="1363" t="s">
        <v>1840</v>
      </c>
      <c r="E298" s="1364">
        <v>0</v>
      </c>
      <c r="F298" s="1364">
        <v>0</v>
      </c>
      <c r="G298" s="1364">
        <v>0</v>
      </c>
      <c r="H298" s="1364">
        <v>0</v>
      </c>
      <c r="J298" s="1364">
        <v>0</v>
      </c>
      <c r="K298" s="1364">
        <v>0</v>
      </c>
      <c r="L298" s="1364">
        <v>0</v>
      </c>
      <c r="M298" s="1323"/>
      <c r="Q298" s="1323"/>
      <c r="R298" s="1323"/>
      <c r="S298" s="1323"/>
      <c r="T298" s="1323"/>
      <c r="U298" s="1323"/>
      <c r="V298" s="1323"/>
    </row>
    <row r="299" spans="1:22" x14ac:dyDescent="0.2">
      <c r="A299" s="1363" t="s">
        <v>1841</v>
      </c>
      <c r="B299" s="1363" t="s">
        <v>220</v>
      </c>
      <c r="C299" s="1363" t="s">
        <v>176</v>
      </c>
      <c r="D299" s="1363" t="s">
        <v>1840</v>
      </c>
      <c r="E299" s="1364">
        <v>0</v>
      </c>
      <c r="F299" s="1364">
        <v>0</v>
      </c>
      <c r="G299" s="1364">
        <v>0</v>
      </c>
      <c r="H299" s="1364">
        <v>0</v>
      </c>
      <c r="J299" s="1364">
        <v>0</v>
      </c>
      <c r="K299" s="1364">
        <v>0</v>
      </c>
      <c r="L299" s="1364">
        <v>0</v>
      </c>
      <c r="M299" s="1323"/>
      <c r="Q299" s="1323"/>
      <c r="R299" s="1323"/>
      <c r="S299" s="1323"/>
      <c r="T299" s="1323"/>
      <c r="U299" s="1323"/>
      <c r="V299" s="1323"/>
    </row>
    <row r="300" spans="1:22" x14ac:dyDescent="0.2">
      <c r="A300" s="1363" t="s">
        <v>890</v>
      </c>
      <c r="B300" s="1363" t="s">
        <v>220</v>
      </c>
      <c r="C300" s="1363" t="s">
        <v>49</v>
      </c>
      <c r="D300" s="1363" t="s">
        <v>1842</v>
      </c>
      <c r="E300" s="1364">
        <v>0</v>
      </c>
      <c r="F300" s="1364">
        <v>0</v>
      </c>
      <c r="G300" s="1364">
        <v>0</v>
      </c>
      <c r="H300" s="1364">
        <v>0</v>
      </c>
      <c r="J300" s="1364">
        <v>0</v>
      </c>
      <c r="K300" s="1364">
        <v>0</v>
      </c>
      <c r="L300" s="1364">
        <v>0</v>
      </c>
      <c r="M300" s="1323"/>
      <c r="Q300" s="1323"/>
      <c r="R300" s="1323"/>
      <c r="S300" s="1323"/>
      <c r="T300" s="1323"/>
      <c r="U300" s="1323"/>
      <c r="V300" s="1323"/>
    </row>
    <row r="301" spans="1:22" x14ac:dyDescent="0.2">
      <c r="A301" s="1363" t="s">
        <v>1692</v>
      </c>
      <c r="B301" s="1363" t="s">
        <v>220</v>
      </c>
      <c r="C301" s="1363" t="s">
        <v>49</v>
      </c>
      <c r="D301" s="1363" t="s">
        <v>1842</v>
      </c>
      <c r="E301" s="1364">
        <v>0</v>
      </c>
      <c r="F301" s="1364">
        <v>0</v>
      </c>
      <c r="G301" s="1364">
        <v>0</v>
      </c>
      <c r="H301" s="1364">
        <v>0</v>
      </c>
      <c r="J301" s="1364">
        <v>0</v>
      </c>
      <c r="K301" s="1364">
        <v>0</v>
      </c>
      <c r="L301" s="1364">
        <v>0</v>
      </c>
      <c r="M301" s="1323"/>
      <c r="Q301" s="1323"/>
      <c r="R301" s="1323"/>
      <c r="S301" s="1323"/>
      <c r="T301" s="1323"/>
      <c r="U301" s="1323"/>
      <c r="V301" s="1323"/>
    </row>
    <row r="302" spans="1:22" x14ac:dyDescent="0.2">
      <c r="A302" s="1363" t="s">
        <v>1843</v>
      </c>
      <c r="B302" s="1363" t="s">
        <v>220</v>
      </c>
      <c r="C302" s="1363" t="s">
        <v>49</v>
      </c>
      <c r="D302" s="1363" t="s">
        <v>1842</v>
      </c>
      <c r="E302" s="1364">
        <v>0</v>
      </c>
      <c r="F302" s="1364">
        <v>0</v>
      </c>
      <c r="G302" s="1364">
        <v>0</v>
      </c>
      <c r="H302" s="1364">
        <v>0</v>
      </c>
      <c r="J302" s="1364">
        <v>0</v>
      </c>
      <c r="K302" s="1364">
        <v>0</v>
      </c>
      <c r="L302" s="1364">
        <v>0</v>
      </c>
      <c r="M302" s="1323"/>
      <c r="Q302" s="1323"/>
      <c r="R302" s="1323"/>
      <c r="S302" s="1323"/>
      <c r="T302" s="1323"/>
      <c r="U302" s="1323"/>
      <c r="V302" s="1323"/>
    </row>
    <row r="303" spans="1:22" x14ac:dyDescent="0.2">
      <c r="A303" s="1363" t="s">
        <v>1694</v>
      </c>
      <c r="B303" s="1363" t="s">
        <v>220</v>
      </c>
      <c r="C303" s="1363" t="s">
        <v>49</v>
      </c>
      <c r="D303" s="1363" t="s">
        <v>1842</v>
      </c>
      <c r="E303" s="1364">
        <v>0</v>
      </c>
      <c r="F303" s="1364">
        <v>0</v>
      </c>
      <c r="G303" s="1364">
        <v>0</v>
      </c>
      <c r="H303" s="1364">
        <v>0</v>
      </c>
      <c r="J303" s="1364">
        <v>0</v>
      </c>
      <c r="K303" s="1364">
        <v>0</v>
      </c>
      <c r="L303" s="1364">
        <v>0</v>
      </c>
      <c r="M303" s="1323"/>
      <c r="Q303" s="1323"/>
      <c r="R303" s="1323"/>
      <c r="S303" s="1323"/>
      <c r="T303" s="1323"/>
      <c r="U303" s="1323"/>
      <c r="V303" s="1323"/>
    </row>
    <row r="304" spans="1:22" x14ac:dyDescent="0.2">
      <c r="A304" s="1363" t="s">
        <v>1696</v>
      </c>
      <c r="B304" s="1363" t="s">
        <v>220</v>
      </c>
      <c r="C304" s="1363" t="s">
        <v>49</v>
      </c>
      <c r="D304" s="1363" t="s">
        <v>1842</v>
      </c>
      <c r="E304" s="1364">
        <v>0</v>
      </c>
      <c r="F304" s="1364">
        <v>0</v>
      </c>
      <c r="G304" s="1364">
        <v>0</v>
      </c>
      <c r="H304" s="1364">
        <v>0</v>
      </c>
      <c r="J304" s="1364">
        <v>0</v>
      </c>
      <c r="K304" s="1364">
        <v>0</v>
      </c>
      <c r="L304" s="1364">
        <v>0</v>
      </c>
      <c r="M304" s="1323"/>
      <c r="Q304" s="1323"/>
      <c r="R304" s="1323"/>
      <c r="S304" s="1323"/>
      <c r="T304" s="1323"/>
      <c r="U304" s="1323"/>
      <c r="V304" s="1323"/>
    </row>
    <row r="305" spans="1:22" x14ac:dyDescent="0.2">
      <c r="A305" s="1363" t="s">
        <v>1698</v>
      </c>
      <c r="B305" s="1363" t="s">
        <v>220</v>
      </c>
      <c r="C305" s="1363" t="s">
        <v>49</v>
      </c>
      <c r="D305" s="1363" t="s">
        <v>1842</v>
      </c>
      <c r="E305" s="1364">
        <v>0</v>
      </c>
      <c r="F305" s="1364">
        <v>0</v>
      </c>
      <c r="G305" s="1364">
        <v>0</v>
      </c>
      <c r="H305" s="1364">
        <v>0</v>
      </c>
      <c r="J305" s="1364">
        <v>0</v>
      </c>
      <c r="K305" s="1364">
        <v>0</v>
      </c>
      <c r="L305" s="1364">
        <v>0</v>
      </c>
      <c r="M305" s="1323"/>
      <c r="Q305" s="1323"/>
      <c r="R305" s="1323"/>
      <c r="S305" s="1323"/>
      <c r="T305" s="1323"/>
      <c r="U305" s="1323"/>
      <c r="V305" s="1323"/>
    </row>
    <row r="306" spans="1:22" x14ac:dyDescent="0.2">
      <c r="A306" s="1363" t="s">
        <v>1700</v>
      </c>
      <c r="B306" s="1363" t="s">
        <v>220</v>
      </c>
      <c r="C306" s="1363" t="s">
        <v>49</v>
      </c>
      <c r="D306" s="1363" t="s">
        <v>1842</v>
      </c>
      <c r="E306" s="1364">
        <v>0</v>
      </c>
      <c r="F306" s="1364">
        <v>0</v>
      </c>
      <c r="G306" s="1364">
        <v>0</v>
      </c>
      <c r="H306" s="1364">
        <v>0</v>
      </c>
      <c r="J306" s="1364">
        <v>0</v>
      </c>
      <c r="K306" s="1364">
        <v>0</v>
      </c>
      <c r="L306" s="1364">
        <v>0</v>
      </c>
      <c r="M306" s="1323"/>
      <c r="Q306" s="1323"/>
      <c r="R306" s="1323"/>
      <c r="S306" s="1323"/>
      <c r="T306" s="1323"/>
      <c r="U306" s="1323"/>
      <c r="V306" s="1323"/>
    </row>
    <row r="307" spans="1:22" x14ac:dyDescent="0.2">
      <c r="A307" s="1363" t="s">
        <v>1702</v>
      </c>
      <c r="B307" s="1363" t="s">
        <v>220</v>
      </c>
      <c r="C307" s="1363" t="s">
        <v>49</v>
      </c>
      <c r="D307" s="1363" t="s">
        <v>1842</v>
      </c>
      <c r="E307" s="1364">
        <v>0</v>
      </c>
      <c r="F307" s="1364">
        <v>0</v>
      </c>
      <c r="G307" s="1364">
        <v>0</v>
      </c>
      <c r="H307" s="1364">
        <v>0</v>
      </c>
      <c r="J307" s="1364">
        <v>0</v>
      </c>
      <c r="K307" s="1364">
        <v>0</v>
      </c>
      <c r="L307" s="1364">
        <v>0</v>
      </c>
      <c r="M307" s="1323"/>
      <c r="Q307" s="1323"/>
      <c r="R307" s="1323"/>
      <c r="S307" s="1323"/>
      <c r="T307" s="1323"/>
      <c r="U307" s="1323"/>
      <c r="V307" s="1323"/>
    </row>
    <row r="308" spans="1:22" x14ac:dyDescent="0.2">
      <c r="A308" s="1363" t="s">
        <v>886</v>
      </c>
      <c r="B308" s="1363" t="s">
        <v>220</v>
      </c>
      <c r="C308" s="1363" t="s">
        <v>49</v>
      </c>
      <c r="D308" s="1363" t="s">
        <v>1842</v>
      </c>
      <c r="E308" s="1364">
        <v>0</v>
      </c>
      <c r="F308" s="1364">
        <v>0</v>
      </c>
      <c r="G308" s="1364">
        <v>0</v>
      </c>
      <c r="H308" s="1364">
        <v>0</v>
      </c>
      <c r="J308" s="1364">
        <v>0</v>
      </c>
      <c r="K308" s="1364">
        <v>0</v>
      </c>
      <c r="L308" s="1364">
        <v>0</v>
      </c>
      <c r="M308" s="1323"/>
      <c r="Q308" s="1323"/>
      <c r="R308" s="1323"/>
      <c r="S308" s="1323"/>
      <c r="T308" s="1323"/>
      <c r="U308" s="1323"/>
      <c r="V308" s="1323"/>
    </row>
    <row r="309" spans="1:22" x14ac:dyDescent="0.2">
      <c r="A309" s="1363" t="s">
        <v>1704</v>
      </c>
      <c r="B309" s="1363" t="s">
        <v>220</v>
      </c>
      <c r="C309" s="1363" t="s">
        <v>796</v>
      </c>
      <c r="D309" s="1363" t="s">
        <v>1844</v>
      </c>
      <c r="E309" s="1364">
        <v>0</v>
      </c>
      <c r="F309" s="1364">
        <v>0</v>
      </c>
      <c r="G309" s="1364">
        <v>0</v>
      </c>
      <c r="H309" s="1364">
        <v>0</v>
      </c>
      <c r="J309" s="1364">
        <v>0</v>
      </c>
      <c r="K309" s="1364">
        <v>0</v>
      </c>
      <c r="L309" s="1364">
        <v>0</v>
      </c>
      <c r="M309" s="1323"/>
      <c r="Q309" s="1323"/>
      <c r="R309" s="1323"/>
      <c r="S309" s="1323"/>
      <c r="T309" s="1323"/>
      <c r="U309" s="1323"/>
      <c r="V309" s="1323"/>
    </row>
    <row r="310" spans="1:22" x14ac:dyDescent="0.2">
      <c r="A310" s="1365" t="s">
        <v>1845</v>
      </c>
      <c r="B310" s="1365" t="s">
        <v>220</v>
      </c>
      <c r="C310" s="1365" t="s">
        <v>17</v>
      </c>
      <c r="D310" s="1365" t="s">
        <v>1846</v>
      </c>
      <c r="E310" s="1366">
        <v>0</v>
      </c>
      <c r="F310" s="1366">
        <v>0</v>
      </c>
      <c r="G310" s="1366">
        <v>0</v>
      </c>
      <c r="H310" s="1366">
        <v>0</v>
      </c>
      <c r="J310" s="1366">
        <v>0</v>
      </c>
      <c r="K310" s="1366">
        <v>0</v>
      </c>
      <c r="L310" s="1366">
        <v>0</v>
      </c>
      <c r="M310" s="1323"/>
      <c r="Q310" s="1323"/>
      <c r="R310" s="1323"/>
      <c r="S310" s="1323"/>
      <c r="T310" s="1323"/>
      <c r="U310" s="1323"/>
      <c r="V310" s="1323"/>
    </row>
    <row r="311" spans="1:22" x14ac:dyDescent="0.2">
      <c r="A311" s="1369" t="s">
        <v>1847</v>
      </c>
      <c r="B311" s="1369" t="s">
        <v>1785</v>
      </c>
      <c r="C311" s="1369" t="s">
        <v>8</v>
      </c>
      <c r="D311" s="1369" t="s">
        <v>1848</v>
      </c>
      <c r="E311" s="1370">
        <v>0</v>
      </c>
      <c r="F311" s="1370">
        <v>0</v>
      </c>
      <c r="G311" s="1370">
        <v>0</v>
      </c>
      <c r="H311" s="1370">
        <v>0</v>
      </c>
      <c r="J311" s="1371">
        <v>0</v>
      </c>
      <c r="K311" s="1371">
        <v>0</v>
      </c>
      <c r="L311" s="1371">
        <v>0</v>
      </c>
      <c r="M311" s="1323"/>
      <c r="Q311" s="1323"/>
      <c r="R311" s="1323"/>
      <c r="S311" s="1323"/>
      <c r="T311" s="1323"/>
      <c r="U311" s="1323"/>
      <c r="V311" s="1323"/>
    </row>
    <row r="312" spans="1:22" x14ac:dyDescent="0.2">
      <c r="A312" s="1372" t="s">
        <v>1849</v>
      </c>
      <c r="B312" s="1372" t="s">
        <v>1785</v>
      </c>
      <c r="C312" s="1372" t="s">
        <v>176</v>
      </c>
      <c r="D312" s="1372" t="s">
        <v>1850</v>
      </c>
      <c r="E312" s="1371">
        <v>0</v>
      </c>
      <c r="F312" s="1371">
        <v>0</v>
      </c>
      <c r="G312" s="1371">
        <v>0</v>
      </c>
      <c r="H312" s="1371">
        <v>0</v>
      </c>
      <c r="J312" s="1371">
        <v>0</v>
      </c>
      <c r="K312" s="1371">
        <v>0</v>
      </c>
      <c r="L312" s="1371">
        <v>0</v>
      </c>
      <c r="M312" s="1323"/>
      <c r="Q312" s="1323"/>
      <c r="R312" s="1323"/>
      <c r="S312" s="1323"/>
      <c r="T312" s="1323"/>
      <c r="U312" s="1323"/>
      <c r="V312" s="1323"/>
    </row>
    <row r="313" spans="1:22" x14ac:dyDescent="0.2">
      <c r="A313" s="1372" t="s">
        <v>1851</v>
      </c>
      <c r="B313" s="1372" t="s">
        <v>1785</v>
      </c>
      <c r="C313" s="1372" t="s">
        <v>176</v>
      </c>
      <c r="D313" s="1372" t="s">
        <v>1850</v>
      </c>
      <c r="E313" s="1371">
        <v>0</v>
      </c>
      <c r="F313" s="1371">
        <v>0</v>
      </c>
      <c r="G313" s="1371">
        <v>0</v>
      </c>
      <c r="H313" s="1371">
        <v>0</v>
      </c>
      <c r="J313" s="1371">
        <v>0</v>
      </c>
      <c r="K313" s="1371">
        <v>0</v>
      </c>
      <c r="L313" s="1371">
        <v>0</v>
      </c>
      <c r="M313" s="1323"/>
    </row>
    <row r="314" spans="1:22" x14ac:dyDescent="0.2">
      <c r="A314" s="1372" t="s">
        <v>1852</v>
      </c>
      <c r="B314" s="1372" t="s">
        <v>1785</v>
      </c>
      <c r="C314" s="1372" t="s">
        <v>49</v>
      </c>
      <c r="D314" s="1372" t="s">
        <v>1853</v>
      </c>
      <c r="E314" s="1371">
        <v>0</v>
      </c>
      <c r="F314" s="1371">
        <v>0</v>
      </c>
      <c r="G314" s="1371">
        <v>0</v>
      </c>
      <c r="H314" s="1371">
        <v>0</v>
      </c>
      <c r="J314" s="1371">
        <v>0</v>
      </c>
      <c r="K314" s="1371">
        <v>0</v>
      </c>
      <c r="L314" s="1371">
        <v>0</v>
      </c>
      <c r="M314" s="1323"/>
    </row>
    <row r="315" spans="1:22" x14ac:dyDescent="0.2">
      <c r="A315" s="1372" t="s">
        <v>1854</v>
      </c>
      <c r="B315" s="1372" t="s">
        <v>1785</v>
      </c>
      <c r="C315" s="1372" t="s">
        <v>49</v>
      </c>
      <c r="D315" s="1372" t="s">
        <v>1853</v>
      </c>
      <c r="E315" s="1371">
        <v>0</v>
      </c>
      <c r="F315" s="1371">
        <v>0</v>
      </c>
      <c r="G315" s="1371">
        <v>0.01</v>
      </c>
      <c r="H315" s="1371">
        <v>0.01</v>
      </c>
      <c r="J315" s="1371">
        <v>0.42</v>
      </c>
      <c r="K315" s="1371">
        <v>0.16</v>
      </c>
      <c r="L315" s="1371">
        <v>0.43</v>
      </c>
      <c r="M315" s="1323"/>
    </row>
    <row r="316" spans="1:22" x14ac:dyDescent="0.2">
      <c r="A316" s="1372" t="s">
        <v>1855</v>
      </c>
      <c r="B316" s="1372" t="s">
        <v>1785</v>
      </c>
      <c r="C316" s="1372" t="s">
        <v>49</v>
      </c>
      <c r="D316" s="1372" t="s">
        <v>1853</v>
      </c>
      <c r="E316" s="1371">
        <v>0</v>
      </c>
      <c r="F316" s="1371">
        <v>0</v>
      </c>
      <c r="G316" s="1371">
        <v>0</v>
      </c>
      <c r="H316" s="1371">
        <v>0</v>
      </c>
      <c r="J316" s="1371">
        <v>0</v>
      </c>
      <c r="K316" s="1371">
        <v>0</v>
      </c>
      <c r="L316" s="1371">
        <v>0</v>
      </c>
      <c r="M316" s="1323"/>
      <c r="Q316" s="1323"/>
      <c r="R316" s="1323"/>
      <c r="S316" s="1323"/>
      <c r="T316" s="1323"/>
      <c r="U316" s="1323"/>
      <c r="V316" s="1323"/>
    </row>
    <row r="317" spans="1:22" x14ac:dyDescent="0.2">
      <c r="A317" s="1372" t="s">
        <v>1856</v>
      </c>
      <c r="B317" s="1372" t="s">
        <v>1785</v>
      </c>
      <c r="C317" s="1372" t="s">
        <v>49</v>
      </c>
      <c r="D317" s="1372" t="s">
        <v>1853</v>
      </c>
      <c r="E317" s="1371">
        <v>0</v>
      </c>
      <c r="F317" s="1371">
        <v>0</v>
      </c>
      <c r="G317" s="1371">
        <v>0</v>
      </c>
      <c r="H317" s="1371">
        <v>0</v>
      </c>
      <c r="J317" s="1371">
        <v>0</v>
      </c>
      <c r="K317" s="1371">
        <v>0</v>
      </c>
      <c r="L317" s="1371">
        <v>0</v>
      </c>
      <c r="M317" s="1323"/>
      <c r="Q317" s="1323"/>
      <c r="R317" s="1323"/>
      <c r="S317" s="1323"/>
      <c r="T317" s="1323"/>
      <c r="U317" s="1323"/>
      <c r="V317" s="1323"/>
    </row>
    <row r="318" spans="1:22" x14ac:dyDescent="0.2">
      <c r="A318" s="1372" t="s">
        <v>1857</v>
      </c>
      <c r="B318" s="1372" t="s">
        <v>1785</v>
      </c>
      <c r="C318" s="1372" t="s">
        <v>49</v>
      </c>
      <c r="D318" s="1372" t="s">
        <v>1853</v>
      </c>
      <c r="E318" s="1371">
        <v>0</v>
      </c>
      <c r="F318" s="1371">
        <v>0</v>
      </c>
      <c r="G318" s="1371">
        <v>0</v>
      </c>
      <c r="H318" s="1371">
        <v>0</v>
      </c>
      <c r="J318" s="1371">
        <v>0</v>
      </c>
      <c r="K318" s="1371">
        <v>0</v>
      </c>
      <c r="L318" s="1371">
        <v>0</v>
      </c>
      <c r="M318" s="1323"/>
      <c r="Q318" s="1323"/>
      <c r="R318" s="1323"/>
      <c r="S318" s="1323"/>
      <c r="T318" s="1323"/>
      <c r="U318" s="1323"/>
      <c r="V318" s="1323"/>
    </row>
    <row r="319" spans="1:22" x14ac:dyDescent="0.2">
      <c r="A319" s="1372" t="s">
        <v>1858</v>
      </c>
      <c r="B319" s="1372" t="s">
        <v>1785</v>
      </c>
      <c r="C319" s="1372" t="s">
        <v>49</v>
      </c>
      <c r="D319" s="1372" t="s">
        <v>1853</v>
      </c>
      <c r="E319" s="1371">
        <v>0</v>
      </c>
      <c r="F319" s="1371">
        <v>0</v>
      </c>
      <c r="G319" s="1371">
        <v>0.01</v>
      </c>
      <c r="H319" s="1371">
        <v>0.01</v>
      </c>
      <c r="J319" s="1371">
        <v>0.41</v>
      </c>
      <c r="K319" s="1371">
        <v>0.16</v>
      </c>
      <c r="L319" s="1371">
        <v>0.43</v>
      </c>
      <c r="M319" s="1323"/>
      <c r="Q319" s="1323"/>
      <c r="R319" s="1323"/>
      <c r="S319" s="1323"/>
      <c r="T319" s="1323"/>
      <c r="U319" s="1323"/>
      <c r="V319" s="1323"/>
    </row>
    <row r="320" spans="1:22" x14ac:dyDescent="0.2">
      <c r="A320" s="1372" t="s">
        <v>1859</v>
      </c>
      <c r="B320" s="1372" t="s">
        <v>1785</v>
      </c>
      <c r="C320" s="1372" t="s">
        <v>49</v>
      </c>
      <c r="D320" s="1372" t="s">
        <v>1853</v>
      </c>
      <c r="E320" s="1371">
        <v>0</v>
      </c>
      <c r="F320" s="1371">
        <v>0</v>
      </c>
      <c r="G320" s="1371">
        <v>0</v>
      </c>
      <c r="H320" s="1371">
        <v>0</v>
      </c>
      <c r="J320" s="1371">
        <v>0</v>
      </c>
      <c r="K320" s="1371">
        <v>0</v>
      </c>
      <c r="L320" s="1371">
        <v>0</v>
      </c>
      <c r="M320" s="1323"/>
      <c r="Q320" s="1323"/>
      <c r="R320" s="1323"/>
      <c r="S320" s="1323"/>
      <c r="T320" s="1323"/>
      <c r="U320" s="1323"/>
      <c r="V320" s="1323"/>
    </row>
    <row r="321" spans="1:22" x14ac:dyDescent="0.2">
      <c r="A321" s="1372" t="s">
        <v>1860</v>
      </c>
      <c r="B321" s="1372" t="s">
        <v>1785</v>
      </c>
      <c r="C321" s="1372" t="s">
        <v>49</v>
      </c>
      <c r="D321" s="1372" t="s">
        <v>1853</v>
      </c>
      <c r="E321" s="1371">
        <v>0</v>
      </c>
      <c r="F321" s="1371">
        <v>0</v>
      </c>
      <c r="G321" s="1371">
        <v>0</v>
      </c>
      <c r="H321" s="1371">
        <v>0</v>
      </c>
      <c r="J321" s="1371">
        <v>0</v>
      </c>
      <c r="K321" s="1371">
        <v>0</v>
      </c>
      <c r="L321" s="1371">
        <v>0</v>
      </c>
      <c r="M321" s="1323"/>
      <c r="Q321" s="1323"/>
      <c r="R321" s="1323"/>
      <c r="S321" s="1323"/>
      <c r="T321" s="1323"/>
      <c r="U321" s="1323"/>
      <c r="V321" s="1323"/>
    </row>
    <row r="322" spans="1:22" x14ac:dyDescent="0.2">
      <c r="A322" s="1372" t="s">
        <v>1861</v>
      </c>
      <c r="B322" s="1372" t="s">
        <v>1785</v>
      </c>
      <c r="C322" s="1372" t="s">
        <v>49</v>
      </c>
      <c r="D322" s="1372" t="s">
        <v>1853</v>
      </c>
      <c r="E322" s="1371">
        <v>0</v>
      </c>
      <c r="F322" s="1371">
        <v>0</v>
      </c>
      <c r="G322" s="1371">
        <v>0</v>
      </c>
      <c r="H322" s="1371">
        <v>0</v>
      </c>
      <c r="J322" s="1371">
        <v>0</v>
      </c>
      <c r="K322" s="1371">
        <v>0</v>
      </c>
      <c r="L322" s="1371">
        <v>0</v>
      </c>
      <c r="M322" s="1323"/>
      <c r="Q322" s="1323"/>
      <c r="R322" s="1323"/>
      <c r="S322" s="1323"/>
      <c r="T322" s="1323"/>
      <c r="U322" s="1323"/>
      <c r="V322" s="1323"/>
    </row>
    <row r="323" spans="1:22" x14ac:dyDescent="0.2">
      <c r="A323" s="1372" t="s">
        <v>1862</v>
      </c>
      <c r="B323" s="1372" t="s">
        <v>1785</v>
      </c>
      <c r="C323" s="1372" t="s">
        <v>49</v>
      </c>
      <c r="D323" s="1372" t="s">
        <v>1853</v>
      </c>
      <c r="E323" s="1371">
        <v>0</v>
      </c>
      <c r="F323" s="1371">
        <v>0</v>
      </c>
      <c r="G323" s="1371">
        <v>0</v>
      </c>
      <c r="H323" s="1371">
        <v>0</v>
      </c>
      <c r="J323" s="1371">
        <v>0</v>
      </c>
      <c r="K323" s="1371">
        <v>0</v>
      </c>
      <c r="L323" s="1371">
        <v>0</v>
      </c>
      <c r="M323" s="1323"/>
      <c r="Q323" s="1323"/>
      <c r="R323" s="1323"/>
      <c r="S323" s="1323"/>
      <c r="T323" s="1323"/>
      <c r="U323" s="1323"/>
      <c r="V323" s="1323"/>
    </row>
    <row r="324" spans="1:22" x14ac:dyDescent="0.2">
      <c r="A324" s="1372" t="s">
        <v>1863</v>
      </c>
      <c r="B324" s="1372" t="s">
        <v>1785</v>
      </c>
      <c r="C324" s="1372" t="s">
        <v>49</v>
      </c>
      <c r="D324" s="1372" t="s">
        <v>1853</v>
      </c>
      <c r="E324" s="1371">
        <v>0</v>
      </c>
      <c r="F324" s="1371">
        <v>0</v>
      </c>
      <c r="G324" s="1371">
        <v>0</v>
      </c>
      <c r="H324" s="1371">
        <v>0</v>
      </c>
      <c r="J324" s="1371">
        <v>0</v>
      </c>
      <c r="K324" s="1371">
        <v>0</v>
      </c>
      <c r="L324" s="1371">
        <v>0</v>
      </c>
      <c r="M324" s="1323"/>
      <c r="Q324" s="1323"/>
      <c r="R324" s="1323"/>
      <c r="S324" s="1323"/>
      <c r="T324" s="1323"/>
      <c r="U324" s="1323"/>
      <c r="V324" s="1323"/>
    </row>
    <row r="325" spans="1:22" x14ac:dyDescent="0.2">
      <c r="A325" s="1372" t="s">
        <v>1864</v>
      </c>
      <c r="B325" s="1372" t="s">
        <v>1785</v>
      </c>
      <c r="C325" s="1372" t="s">
        <v>49</v>
      </c>
      <c r="D325" s="1372" t="s">
        <v>1853</v>
      </c>
      <c r="E325" s="1371">
        <v>0</v>
      </c>
      <c r="F325" s="1371">
        <v>0</v>
      </c>
      <c r="G325" s="1371">
        <v>0.01</v>
      </c>
      <c r="H325" s="1371">
        <v>0</v>
      </c>
      <c r="J325" s="1371">
        <v>0</v>
      </c>
      <c r="K325" s="1371">
        <v>0</v>
      </c>
      <c r="L325" s="1371">
        <v>0</v>
      </c>
      <c r="M325" s="1323"/>
      <c r="Q325" s="1323"/>
      <c r="R325" s="1323"/>
      <c r="S325" s="1323"/>
      <c r="T325" s="1323"/>
      <c r="U325" s="1323"/>
      <c r="V325" s="1323"/>
    </row>
    <row r="326" spans="1:22" x14ac:dyDescent="0.2">
      <c r="A326" s="1372" t="s">
        <v>1865</v>
      </c>
      <c r="B326" s="1372" t="s">
        <v>1785</v>
      </c>
      <c r="C326" s="1372" t="s">
        <v>49</v>
      </c>
      <c r="D326" s="1372" t="s">
        <v>1853</v>
      </c>
      <c r="E326" s="1371">
        <v>0</v>
      </c>
      <c r="F326" s="1371">
        <v>0</v>
      </c>
      <c r="G326" s="1371">
        <v>0</v>
      </c>
      <c r="H326" s="1371">
        <v>0</v>
      </c>
      <c r="J326" s="1371">
        <v>0</v>
      </c>
      <c r="K326" s="1371">
        <v>0</v>
      </c>
      <c r="L326" s="1371">
        <v>0</v>
      </c>
      <c r="M326" s="1323"/>
      <c r="Q326" s="1323"/>
      <c r="R326" s="1323"/>
      <c r="S326" s="1323"/>
      <c r="T326" s="1323"/>
      <c r="U326" s="1323"/>
      <c r="V326" s="1323"/>
    </row>
    <row r="327" spans="1:22" x14ac:dyDescent="0.2">
      <c r="A327" s="1372" t="s">
        <v>1866</v>
      </c>
      <c r="B327" s="1372" t="s">
        <v>1785</v>
      </c>
      <c r="C327" s="1372" t="s">
        <v>49</v>
      </c>
      <c r="D327" s="1372" t="s">
        <v>1853</v>
      </c>
      <c r="E327" s="1371">
        <v>0</v>
      </c>
      <c r="F327" s="1371">
        <v>0</v>
      </c>
      <c r="G327" s="1371">
        <v>0.01</v>
      </c>
      <c r="H327" s="1371">
        <v>0.01</v>
      </c>
      <c r="J327" s="1371">
        <v>0.4</v>
      </c>
      <c r="K327" s="1371">
        <v>0.16</v>
      </c>
      <c r="L327" s="1371">
        <v>0.44</v>
      </c>
      <c r="M327" s="1323"/>
      <c r="Q327" s="1323"/>
      <c r="R327" s="1323"/>
      <c r="S327" s="1323"/>
      <c r="T327" s="1323"/>
      <c r="U327" s="1323"/>
      <c r="V327" s="1323"/>
    </row>
    <row r="328" spans="1:22" x14ac:dyDescent="0.2">
      <c r="A328" s="1372" t="s">
        <v>1867</v>
      </c>
      <c r="B328" s="1372" t="s">
        <v>1785</v>
      </c>
      <c r="C328" s="1372" t="s">
        <v>49</v>
      </c>
      <c r="D328" s="1372" t="s">
        <v>1853</v>
      </c>
      <c r="E328" s="1371">
        <v>0</v>
      </c>
      <c r="F328" s="1371">
        <v>0</v>
      </c>
      <c r="G328" s="1371">
        <v>0</v>
      </c>
      <c r="H328" s="1371">
        <v>0</v>
      </c>
      <c r="J328" s="1371">
        <v>0</v>
      </c>
      <c r="K328" s="1371">
        <v>0</v>
      </c>
      <c r="L328" s="1371">
        <v>0</v>
      </c>
      <c r="M328" s="1323"/>
      <c r="Q328" s="1323"/>
      <c r="R328" s="1323"/>
      <c r="S328" s="1323"/>
      <c r="T328" s="1323"/>
      <c r="U328" s="1323"/>
      <c r="V328" s="1323"/>
    </row>
    <row r="329" spans="1:22" x14ac:dyDescent="0.2">
      <c r="A329" s="1372" t="s">
        <v>1868</v>
      </c>
      <c r="B329" s="1372" t="s">
        <v>1785</v>
      </c>
      <c r="C329" s="1372" t="s">
        <v>49</v>
      </c>
      <c r="D329" s="1372" t="s">
        <v>1853</v>
      </c>
      <c r="E329" s="1371">
        <v>0</v>
      </c>
      <c r="F329" s="1371">
        <v>0</v>
      </c>
      <c r="G329" s="1371">
        <v>0</v>
      </c>
      <c r="H329" s="1371">
        <v>0</v>
      </c>
      <c r="I329" s="520"/>
      <c r="J329" s="1371">
        <v>0</v>
      </c>
      <c r="K329" s="1371">
        <v>0</v>
      </c>
      <c r="L329" s="1371">
        <v>0</v>
      </c>
      <c r="M329" s="520"/>
    </row>
    <row r="330" spans="1:22" x14ac:dyDescent="0.2">
      <c r="A330" s="1372" t="s">
        <v>1869</v>
      </c>
      <c r="B330" s="1372" t="s">
        <v>1785</v>
      </c>
      <c r="C330" s="1372" t="s">
        <v>49</v>
      </c>
      <c r="D330" s="1372" t="s">
        <v>1853</v>
      </c>
      <c r="E330" s="1371">
        <v>0</v>
      </c>
      <c r="F330" s="1371">
        <v>0</v>
      </c>
      <c r="G330" s="1371">
        <v>0.01</v>
      </c>
      <c r="H330" s="1371">
        <v>0.01</v>
      </c>
      <c r="I330" s="520"/>
      <c r="J330" s="1371">
        <v>0.45</v>
      </c>
      <c r="K330" s="1371">
        <v>0.16</v>
      </c>
      <c r="L330" s="1371">
        <v>0.39</v>
      </c>
      <c r="M330" s="520"/>
    </row>
    <row r="331" spans="1:22" x14ac:dyDescent="0.2">
      <c r="A331" s="1372" t="s">
        <v>1870</v>
      </c>
      <c r="B331" s="1372" t="s">
        <v>1785</v>
      </c>
      <c r="C331" s="1372" t="s">
        <v>49</v>
      </c>
      <c r="D331" s="1372" t="s">
        <v>1853</v>
      </c>
      <c r="E331" s="1371">
        <v>0</v>
      </c>
      <c r="F331" s="1371">
        <v>0</v>
      </c>
      <c r="G331" s="1371">
        <v>0.01</v>
      </c>
      <c r="H331" s="1371">
        <v>0.01</v>
      </c>
      <c r="I331" s="520"/>
      <c r="J331" s="1371">
        <v>0.43</v>
      </c>
      <c r="K331" s="1371">
        <v>0.15</v>
      </c>
      <c r="L331" s="1371">
        <v>0.42</v>
      </c>
      <c r="M331" s="520"/>
    </row>
    <row r="332" spans="1:22" x14ac:dyDescent="0.2">
      <c r="A332" s="1372" t="s">
        <v>1871</v>
      </c>
      <c r="B332" s="1372" t="s">
        <v>1785</v>
      </c>
      <c r="C332" s="1372" t="s">
        <v>796</v>
      </c>
      <c r="D332" s="1372" t="s">
        <v>1872</v>
      </c>
      <c r="E332" s="1371">
        <v>0</v>
      </c>
      <c r="F332" s="1371">
        <v>0</v>
      </c>
      <c r="G332" s="1371">
        <v>0</v>
      </c>
      <c r="H332" s="1371">
        <v>0</v>
      </c>
      <c r="I332" s="520"/>
      <c r="J332" s="1371">
        <v>0</v>
      </c>
      <c r="K332" s="1371">
        <v>0</v>
      </c>
      <c r="L332" s="1371">
        <v>0</v>
      </c>
      <c r="M332" s="520"/>
    </row>
    <row r="333" spans="1:22" x14ac:dyDescent="0.2">
      <c r="A333" s="1372" t="s">
        <v>1873</v>
      </c>
      <c r="B333" s="1372" t="s">
        <v>1785</v>
      </c>
      <c r="C333" s="1372" t="s">
        <v>796</v>
      </c>
      <c r="D333" s="1372" t="s">
        <v>1872</v>
      </c>
      <c r="E333" s="1371">
        <v>0</v>
      </c>
      <c r="F333" s="1371">
        <v>0</v>
      </c>
      <c r="G333" s="1371">
        <v>0</v>
      </c>
      <c r="H333" s="1371">
        <v>0</v>
      </c>
      <c r="I333" s="520"/>
      <c r="J333" s="1371">
        <v>0</v>
      </c>
      <c r="K333" s="1371">
        <v>0</v>
      </c>
      <c r="L333" s="1371">
        <v>0</v>
      </c>
      <c r="M333" s="520"/>
    </row>
    <row r="334" spans="1:22" x14ac:dyDescent="0.2">
      <c r="A334" s="1373" t="s">
        <v>1874</v>
      </c>
      <c r="B334" s="1373" t="s">
        <v>1785</v>
      </c>
      <c r="C334" s="1373" t="s">
        <v>17</v>
      </c>
      <c r="D334" s="1373" t="s">
        <v>1875</v>
      </c>
      <c r="E334" s="1374">
        <v>0</v>
      </c>
      <c r="F334" s="1374">
        <v>0</v>
      </c>
      <c r="G334" s="1374">
        <v>0</v>
      </c>
      <c r="H334" s="1374">
        <v>0</v>
      </c>
      <c r="J334" s="1371">
        <v>0</v>
      </c>
      <c r="K334" s="1371">
        <v>0</v>
      </c>
      <c r="L334" s="1371">
        <v>0</v>
      </c>
    </row>
    <row r="335" spans="1:22" x14ac:dyDescent="0.2">
      <c r="A335" s="1375" t="s">
        <v>915</v>
      </c>
      <c r="B335" s="1375" t="s">
        <v>221</v>
      </c>
      <c r="C335" s="1375" t="s">
        <v>8</v>
      </c>
      <c r="D335" s="1375" t="s">
        <v>1876</v>
      </c>
      <c r="E335" s="1376">
        <v>0</v>
      </c>
      <c r="F335" s="1376">
        <v>0</v>
      </c>
      <c r="G335" s="1376">
        <v>0</v>
      </c>
      <c r="H335" s="1376">
        <v>0</v>
      </c>
      <c r="J335" s="1377">
        <v>0</v>
      </c>
      <c r="K335" s="1377">
        <v>0</v>
      </c>
      <c r="L335" s="1377">
        <v>0</v>
      </c>
    </row>
    <row r="336" spans="1:22" x14ac:dyDescent="0.2">
      <c r="A336" s="1375" t="s">
        <v>1156</v>
      </c>
      <c r="B336" s="1375" t="s">
        <v>221</v>
      </c>
      <c r="C336" s="1375" t="s">
        <v>176</v>
      </c>
      <c r="D336" s="1375" t="s">
        <v>1877</v>
      </c>
      <c r="E336" s="1376">
        <v>0</v>
      </c>
      <c r="F336" s="1376">
        <v>0</v>
      </c>
      <c r="G336" s="1376">
        <v>0</v>
      </c>
      <c r="H336" s="1376">
        <v>0</v>
      </c>
      <c r="J336" s="1376">
        <v>0</v>
      </c>
      <c r="K336" s="1376">
        <v>0</v>
      </c>
      <c r="L336" s="1376">
        <v>0</v>
      </c>
    </row>
    <row r="337" spans="1:12" x14ac:dyDescent="0.2">
      <c r="A337" s="1375" t="s">
        <v>1157</v>
      </c>
      <c r="B337" s="1375" t="s">
        <v>221</v>
      </c>
      <c r="C337" s="1375" t="s">
        <v>176</v>
      </c>
      <c r="D337" s="1375" t="s">
        <v>1877</v>
      </c>
      <c r="E337" s="1376">
        <v>0</v>
      </c>
      <c r="F337" s="1376">
        <v>0</v>
      </c>
      <c r="G337" s="1376">
        <v>0</v>
      </c>
      <c r="H337" s="1376">
        <v>0</v>
      </c>
      <c r="J337" s="1376">
        <v>0</v>
      </c>
      <c r="K337" s="1376">
        <v>0</v>
      </c>
      <c r="L337" s="1376">
        <v>0</v>
      </c>
    </row>
    <row r="338" spans="1:12" x14ac:dyDescent="0.2">
      <c r="A338" s="1375" t="s">
        <v>929</v>
      </c>
      <c r="B338" s="1375" t="s">
        <v>221</v>
      </c>
      <c r="C338" s="1375" t="s">
        <v>49</v>
      </c>
      <c r="D338" s="1375" t="s">
        <v>1878</v>
      </c>
      <c r="E338" s="1376">
        <v>0</v>
      </c>
      <c r="F338" s="1376">
        <v>0</v>
      </c>
      <c r="G338" s="1376">
        <v>0.01</v>
      </c>
      <c r="H338" s="1376">
        <v>0.01</v>
      </c>
      <c r="J338" s="1376">
        <v>0.12</v>
      </c>
      <c r="K338" s="1376">
        <v>0.27</v>
      </c>
      <c r="L338" s="1376">
        <v>0.61</v>
      </c>
    </row>
    <row r="339" spans="1:12" x14ac:dyDescent="0.2">
      <c r="A339" s="1375" t="s">
        <v>961</v>
      </c>
      <c r="B339" s="1375" t="s">
        <v>221</v>
      </c>
      <c r="C339" s="1375" t="s">
        <v>49</v>
      </c>
      <c r="D339" s="1375" t="s">
        <v>1878</v>
      </c>
      <c r="E339" s="1376">
        <v>0.03</v>
      </c>
      <c r="F339" s="1376">
        <v>0.03</v>
      </c>
      <c r="G339" s="1376">
        <v>7.0000000000000007E-2</v>
      </c>
      <c r="H339" s="1376">
        <v>0.06</v>
      </c>
      <c r="J339" s="1376">
        <v>0.1</v>
      </c>
      <c r="K339" s="1376">
        <v>0.25</v>
      </c>
      <c r="L339" s="1376">
        <v>0.65</v>
      </c>
    </row>
    <row r="340" spans="1:12" x14ac:dyDescent="0.2">
      <c r="A340" s="1375" t="s">
        <v>931</v>
      </c>
      <c r="B340" s="1375" t="s">
        <v>221</v>
      </c>
      <c r="C340" s="1375" t="s">
        <v>49</v>
      </c>
      <c r="D340" s="1375" t="s">
        <v>1878</v>
      </c>
      <c r="E340" s="1376">
        <v>0</v>
      </c>
      <c r="F340" s="1376">
        <v>0</v>
      </c>
      <c r="G340" s="1376">
        <v>0</v>
      </c>
      <c r="H340" s="1376">
        <v>0</v>
      </c>
      <c r="J340" s="1376">
        <v>0</v>
      </c>
      <c r="K340" s="1376">
        <v>0</v>
      </c>
      <c r="L340" s="1376">
        <v>0</v>
      </c>
    </row>
    <row r="341" spans="1:12" x14ac:dyDescent="0.2">
      <c r="A341" s="1375" t="s">
        <v>962</v>
      </c>
      <c r="B341" s="1375" t="s">
        <v>221</v>
      </c>
      <c r="C341" s="1375" t="s">
        <v>49</v>
      </c>
      <c r="D341" s="1375" t="s">
        <v>1878</v>
      </c>
      <c r="E341" s="1376">
        <v>0.01</v>
      </c>
      <c r="F341" s="1376">
        <v>0.02</v>
      </c>
      <c r="G341" s="1376">
        <v>0.02</v>
      </c>
      <c r="H341" s="1376">
        <v>0.02</v>
      </c>
      <c r="J341" s="1376">
        <v>0.1</v>
      </c>
      <c r="K341" s="1376">
        <v>0.24</v>
      </c>
      <c r="L341" s="1376">
        <v>0.65</v>
      </c>
    </row>
    <row r="342" spans="1:12" x14ac:dyDescent="0.2">
      <c r="A342" s="1375" t="s">
        <v>934</v>
      </c>
      <c r="B342" s="1375" t="s">
        <v>221</v>
      </c>
      <c r="C342" s="1375" t="s">
        <v>49</v>
      </c>
      <c r="D342" s="1375" t="s">
        <v>1878</v>
      </c>
      <c r="E342" s="1376">
        <v>0.02</v>
      </c>
      <c r="F342" s="1376">
        <v>0.04</v>
      </c>
      <c r="G342" s="1376">
        <v>0.04</v>
      </c>
      <c r="H342" s="1376">
        <v>0.04</v>
      </c>
      <c r="J342" s="1376">
        <v>0.12</v>
      </c>
      <c r="K342" s="1376">
        <v>0.31</v>
      </c>
      <c r="L342" s="1376">
        <v>0.56999999999999995</v>
      </c>
    </row>
    <row r="343" spans="1:12" x14ac:dyDescent="0.2">
      <c r="A343" s="1375" t="s">
        <v>964</v>
      </c>
      <c r="B343" s="1375" t="s">
        <v>221</v>
      </c>
      <c r="C343" s="1375" t="s">
        <v>49</v>
      </c>
      <c r="D343" s="1375" t="s">
        <v>1878</v>
      </c>
      <c r="E343" s="1376">
        <v>0.06</v>
      </c>
      <c r="F343" s="1376">
        <v>0.08</v>
      </c>
      <c r="G343" s="1376">
        <v>0.08</v>
      </c>
      <c r="H343" s="1376">
        <v>7.0000000000000007E-2</v>
      </c>
      <c r="J343" s="1376">
        <v>0.11</v>
      </c>
      <c r="K343" s="1376">
        <v>0.24</v>
      </c>
      <c r="L343" s="1376">
        <v>0.65</v>
      </c>
    </row>
    <row r="344" spans="1:12" x14ac:dyDescent="0.2">
      <c r="A344" s="1375" t="s">
        <v>917</v>
      </c>
      <c r="B344" s="1375" t="s">
        <v>221</v>
      </c>
      <c r="C344" s="1375" t="s">
        <v>49</v>
      </c>
      <c r="D344" s="1375" t="s">
        <v>1878</v>
      </c>
      <c r="E344" s="1376">
        <v>0.01</v>
      </c>
      <c r="F344" s="1376">
        <v>0.01</v>
      </c>
      <c r="G344" s="1376">
        <v>0.01</v>
      </c>
      <c r="H344" s="1376">
        <v>0</v>
      </c>
      <c r="J344" s="1376">
        <v>0</v>
      </c>
      <c r="K344" s="1376">
        <v>0</v>
      </c>
      <c r="L344" s="1376">
        <v>0</v>
      </c>
    </row>
    <row r="345" spans="1:12" x14ac:dyDescent="0.2">
      <c r="A345" s="1375" t="s">
        <v>937</v>
      </c>
      <c r="B345" s="1375" t="s">
        <v>221</v>
      </c>
      <c r="C345" s="1375" t="s">
        <v>49</v>
      </c>
      <c r="D345" s="1375" t="s">
        <v>1878</v>
      </c>
      <c r="E345" s="1376">
        <v>0.01</v>
      </c>
      <c r="F345" s="1376">
        <v>0.01</v>
      </c>
      <c r="G345" s="1376">
        <v>0.01</v>
      </c>
      <c r="H345" s="1376">
        <v>0.01</v>
      </c>
      <c r="J345" s="1376">
        <v>0.1</v>
      </c>
      <c r="K345" s="1376">
        <v>0.25</v>
      </c>
      <c r="L345" s="1376">
        <v>0.65</v>
      </c>
    </row>
    <row r="346" spans="1:12" x14ac:dyDescent="0.2">
      <c r="A346" s="1375" t="s">
        <v>920</v>
      </c>
      <c r="B346" s="1375" t="s">
        <v>221</v>
      </c>
      <c r="C346" s="1375" t="s">
        <v>49</v>
      </c>
      <c r="D346" s="1375" t="s">
        <v>1878</v>
      </c>
      <c r="E346" s="1376">
        <v>0</v>
      </c>
      <c r="F346" s="1376">
        <v>0</v>
      </c>
      <c r="G346" s="1376">
        <v>0</v>
      </c>
      <c r="H346" s="1376">
        <v>0</v>
      </c>
      <c r="J346" s="1376">
        <v>0</v>
      </c>
      <c r="K346" s="1376">
        <v>0</v>
      </c>
      <c r="L346" s="1376">
        <v>0</v>
      </c>
    </row>
    <row r="347" spans="1:12" x14ac:dyDescent="0.2">
      <c r="A347" s="1375" t="s">
        <v>941</v>
      </c>
      <c r="B347" s="1375" t="s">
        <v>221</v>
      </c>
      <c r="C347" s="1375" t="s">
        <v>49</v>
      </c>
      <c r="D347" s="1375" t="s">
        <v>1878</v>
      </c>
      <c r="E347" s="1376">
        <v>0.01</v>
      </c>
      <c r="F347" s="1376">
        <v>0</v>
      </c>
      <c r="G347" s="1376">
        <v>0</v>
      </c>
      <c r="H347" s="1376">
        <v>0</v>
      </c>
      <c r="J347" s="1376">
        <v>0</v>
      </c>
      <c r="K347" s="1376">
        <v>0</v>
      </c>
      <c r="L347" s="1376">
        <v>0</v>
      </c>
    </row>
    <row r="348" spans="1:12" x14ac:dyDescent="0.2">
      <c r="A348" s="1375" t="s">
        <v>922</v>
      </c>
      <c r="B348" s="1375" t="s">
        <v>221</v>
      </c>
      <c r="C348" s="1375" t="s">
        <v>49</v>
      </c>
      <c r="D348" s="1375" t="s">
        <v>1878</v>
      </c>
      <c r="E348" s="1376">
        <v>0.01</v>
      </c>
      <c r="F348" s="1376">
        <v>0.01</v>
      </c>
      <c r="G348" s="1376">
        <v>0.01</v>
      </c>
      <c r="H348" s="1376">
        <v>0.01</v>
      </c>
      <c r="J348" s="1376">
        <v>0.11</v>
      </c>
      <c r="K348" s="1376">
        <v>0.26</v>
      </c>
      <c r="L348" s="1376">
        <v>0.62</v>
      </c>
    </row>
    <row r="349" spans="1:12" x14ac:dyDescent="0.2">
      <c r="A349" s="1375" t="s">
        <v>944</v>
      </c>
      <c r="B349" s="1375" t="s">
        <v>221</v>
      </c>
      <c r="C349" s="1375" t="s">
        <v>49</v>
      </c>
      <c r="D349" s="1375" t="s">
        <v>1878</v>
      </c>
      <c r="E349" s="1376">
        <v>0.03</v>
      </c>
      <c r="F349" s="1376">
        <v>0.02</v>
      </c>
      <c r="G349" s="1376">
        <v>0.01</v>
      </c>
      <c r="H349" s="1376">
        <v>0.01</v>
      </c>
      <c r="J349" s="1376">
        <v>0.1</v>
      </c>
      <c r="K349" s="1376">
        <v>0.25</v>
      </c>
      <c r="L349" s="1376">
        <v>0.65</v>
      </c>
    </row>
    <row r="350" spans="1:12" x14ac:dyDescent="0.2">
      <c r="A350" s="1375" t="s">
        <v>950</v>
      </c>
      <c r="B350" s="1375" t="s">
        <v>221</v>
      </c>
      <c r="C350" s="1375" t="s">
        <v>49</v>
      </c>
      <c r="D350" s="1375" t="s">
        <v>1878</v>
      </c>
      <c r="E350" s="1376">
        <v>0</v>
      </c>
      <c r="F350" s="1376">
        <v>0</v>
      </c>
      <c r="G350" s="1376">
        <v>0</v>
      </c>
      <c r="H350" s="1376">
        <v>0</v>
      </c>
      <c r="J350" s="1376">
        <v>0</v>
      </c>
      <c r="K350" s="1376">
        <v>0</v>
      </c>
      <c r="L350" s="1376">
        <v>0</v>
      </c>
    </row>
    <row r="351" spans="1:12" x14ac:dyDescent="0.2">
      <c r="A351" s="1375" t="s">
        <v>927</v>
      </c>
      <c r="B351" s="1375" t="s">
        <v>221</v>
      </c>
      <c r="C351" s="1375" t="s">
        <v>49</v>
      </c>
      <c r="D351" s="1375" t="s">
        <v>1878</v>
      </c>
      <c r="E351" s="1376">
        <v>0.03</v>
      </c>
      <c r="F351" s="1376">
        <v>0.02</v>
      </c>
      <c r="G351" s="1376">
        <v>0.01</v>
      </c>
      <c r="H351" s="1376">
        <v>0.01</v>
      </c>
      <c r="J351" s="1376">
        <v>0.11</v>
      </c>
      <c r="K351" s="1376">
        <v>0.27</v>
      </c>
      <c r="L351" s="1376">
        <v>0.62</v>
      </c>
    </row>
    <row r="352" spans="1:12" x14ac:dyDescent="0.2">
      <c r="A352" s="1375" t="s">
        <v>951</v>
      </c>
      <c r="B352" s="1375" t="s">
        <v>221</v>
      </c>
      <c r="C352" s="1375" t="s">
        <v>49</v>
      </c>
      <c r="D352" s="1375" t="s">
        <v>1878</v>
      </c>
      <c r="E352" s="1376">
        <v>0.09</v>
      </c>
      <c r="F352" s="1376">
        <v>0.05</v>
      </c>
      <c r="G352" s="1376">
        <v>0.03</v>
      </c>
      <c r="H352" s="1376">
        <v>0.03</v>
      </c>
      <c r="J352" s="1376">
        <v>0.1</v>
      </c>
      <c r="K352" s="1376">
        <v>0.25</v>
      </c>
      <c r="L352" s="1376">
        <v>0.65</v>
      </c>
    </row>
    <row r="353" spans="1:12" x14ac:dyDescent="0.2">
      <c r="A353" s="1375" t="s">
        <v>928</v>
      </c>
      <c r="B353" s="1375" t="s">
        <v>221</v>
      </c>
      <c r="C353" s="1375" t="s">
        <v>49</v>
      </c>
      <c r="D353" s="1375" t="s">
        <v>1878</v>
      </c>
      <c r="E353" s="1376">
        <v>0.03</v>
      </c>
      <c r="F353" s="1376">
        <v>0.02</v>
      </c>
      <c r="G353" s="1376">
        <v>0.01</v>
      </c>
      <c r="H353" s="1376">
        <v>0.01</v>
      </c>
      <c r="J353" s="1376">
        <v>0.11</v>
      </c>
      <c r="K353" s="1376">
        <v>0.28000000000000003</v>
      </c>
      <c r="L353" s="1376">
        <v>0.61</v>
      </c>
    </row>
    <row r="354" spans="1:12" x14ac:dyDescent="0.2">
      <c r="A354" s="1375" t="s">
        <v>958</v>
      </c>
      <c r="B354" s="1375" t="s">
        <v>221</v>
      </c>
      <c r="C354" s="1375" t="s">
        <v>49</v>
      </c>
      <c r="D354" s="1375" t="s">
        <v>1878</v>
      </c>
      <c r="E354" s="1376">
        <v>0.04</v>
      </c>
      <c r="F354" s="1376">
        <v>0.03</v>
      </c>
      <c r="G354" s="1376">
        <v>0.03</v>
      </c>
      <c r="H354" s="1376">
        <v>0.02</v>
      </c>
      <c r="J354" s="1376">
        <v>0.1</v>
      </c>
      <c r="K354" s="1376">
        <v>0.25</v>
      </c>
      <c r="L354" s="1376">
        <v>0.65</v>
      </c>
    </row>
    <row r="355" spans="1:12" x14ac:dyDescent="0.2">
      <c r="A355" s="1375" t="s">
        <v>935</v>
      </c>
      <c r="B355" s="1375" t="s">
        <v>221</v>
      </c>
      <c r="C355" s="1375" t="s">
        <v>49</v>
      </c>
      <c r="D355" s="1375" t="s">
        <v>1878</v>
      </c>
      <c r="E355" s="1376">
        <v>0</v>
      </c>
      <c r="F355" s="1376">
        <v>0.01</v>
      </c>
      <c r="G355" s="1376">
        <v>0.04</v>
      </c>
      <c r="H355" s="1376">
        <v>0.05</v>
      </c>
      <c r="J355" s="1376">
        <v>0.17</v>
      </c>
      <c r="K355" s="1376">
        <v>0.26</v>
      </c>
      <c r="L355" s="1376">
        <v>0.56999999999999995</v>
      </c>
    </row>
    <row r="356" spans="1:12" x14ac:dyDescent="0.2">
      <c r="A356" s="1375" t="s">
        <v>969</v>
      </c>
      <c r="B356" s="1375" t="s">
        <v>221</v>
      </c>
      <c r="C356" s="1375" t="s">
        <v>49</v>
      </c>
      <c r="D356" s="1375" t="s">
        <v>1878</v>
      </c>
      <c r="E356" s="1376">
        <v>0</v>
      </c>
      <c r="F356" s="1376">
        <v>0.03</v>
      </c>
      <c r="G356" s="1376">
        <v>0.18</v>
      </c>
      <c r="H356" s="1376">
        <v>0.22</v>
      </c>
      <c r="J356" s="1376">
        <v>0.14000000000000001</v>
      </c>
      <c r="K356" s="1376">
        <v>0.2</v>
      </c>
      <c r="L356" s="1376">
        <v>0.66</v>
      </c>
    </row>
    <row r="357" spans="1:12" x14ac:dyDescent="0.2">
      <c r="A357" s="1375" t="s">
        <v>1158</v>
      </c>
      <c r="B357" s="1375" t="s">
        <v>221</v>
      </c>
      <c r="C357" s="1375" t="s">
        <v>796</v>
      </c>
      <c r="D357" s="1375" t="s">
        <v>1879</v>
      </c>
      <c r="E357" s="1376">
        <v>0</v>
      </c>
      <c r="F357" s="1376">
        <v>0</v>
      </c>
      <c r="G357" s="1376">
        <v>0</v>
      </c>
      <c r="H357" s="1376">
        <v>0</v>
      </c>
      <c r="J357" s="1376">
        <v>0</v>
      </c>
      <c r="K357" s="1376">
        <v>0</v>
      </c>
      <c r="L357" s="1376">
        <v>0</v>
      </c>
    </row>
    <row r="358" spans="1:12" x14ac:dyDescent="0.2">
      <c r="A358" s="1375" t="s">
        <v>1159</v>
      </c>
      <c r="B358" s="1375" t="s">
        <v>221</v>
      </c>
      <c r="C358" s="1375" t="s">
        <v>796</v>
      </c>
      <c r="D358" s="1375" t="s">
        <v>1879</v>
      </c>
      <c r="E358" s="1376">
        <v>0</v>
      </c>
      <c r="F358" s="1376">
        <v>0</v>
      </c>
      <c r="G358" s="1376">
        <v>0</v>
      </c>
      <c r="H358" s="1376">
        <v>0</v>
      </c>
      <c r="J358" s="1376">
        <v>0</v>
      </c>
      <c r="K358" s="1376">
        <v>0</v>
      </c>
      <c r="L358" s="1376">
        <v>0</v>
      </c>
    </row>
    <row r="359" spans="1:12" x14ac:dyDescent="0.2">
      <c r="A359" s="1375" t="s">
        <v>1880</v>
      </c>
      <c r="B359" s="1375" t="s">
        <v>221</v>
      </c>
      <c r="C359" s="1375" t="s">
        <v>1054</v>
      </c>
      <c r="D359" s="1375" t="s">
        <v>1881</v>
      </c>
      <c r="E359" s="1376">
        <v>0</v>
      </c>
      <c r="F359" s="1376">
        <v>0</v>
      </c>
      <c r="G359" s="1376">
        <v>0</v>
      </c>
      <c r="H359" s="1376">
        <v>0</v>
      </c>
      <c r="J359" s="1376">
        <v>0</v>
      </c>
      <c r="K359" s="1376">
        <v>0</v>
      </c>
      <c r="L359" s="1376">
        <v>0</v>
      </c>
    </row>
    <row r="360" spans="1:12" x14ac:dyDescent="0.2">
      <c r="A360" s="1375" t="s">
        <v>1004</v>
      </c>
      <c r="B360" s="1375" t="s">
        <v>221</v>
      </c>
      <c r="C360" s="1375" t="s">
        <v>17</v>
      </c>
      <c r="D360" s="1375" t="s">
        <v>1882</v>
      </c>
      <c r="E360" s="1376">
        <v>0</v>
      </c>
      <c r="F360" s="1376">
        <v>0</v>
      </c>
      <c r="G360" s="1376">
        <v>0</v>
      </c>
      <c r="H360" s="1376">
        <v>0</v>
      </c>
      <c r="J360" s="1378">
        <v>0</v>
      </c>
      <c r="K360" s="1378">
        <v>0</v>
      </c>
      <c r="L360" s="1378">
        <v>0</v>
      </c>
    </row>
    <row r="361" spans="1:12" x14ac:dyDescent="0.2">
      <c r="A361" s="1379" t="s">
        <v>1005</v>
      </c>
      <c r="B361" s="1379" t="s">
        <v>222</v>
      </c>
      <c r="C361" s="1379" t="s">
        <v>8</v>
      </c>
      <c r="D361" s="1379" t="s">
        <v>1883</v>
      </c>
      <c r="E361" s="1380">
        <v>0</v>
      </c>
      <c r="F361" s="1380">
        <v>0</v>
      </c>
      <c r="G361" s="1380">
        <v>0</v>
      </c>
      <c r="H361" s="1380">
        <v>0</v>
      </c>
      <c r="J361" s="1381">
        <v>0</v>
      </c>
      <c r="K361" s="1381">
        <v>0</v>
      </c>
      <c r="L361" s="1381">
        <v>0</v>
      </c>
    </row>
    <row r="362" spans="1:12" x14ac:dyDescent="0.2">
      <c r="A362" s="1382" t="s">
        <v>1161</v>
      </c>
      <c r="B362" s="1382" t="s">
        <v>222</v>
      </c>
      <c r="C362" s="1382" t="s">
        <v>176</v>
      </c>
      <c r="D362" s="1382" t="s">
        <v>1884</v>
      </c>
      <c r="E362" s="1381">
        <v>0</v>
      </c>
      <c r="F362" s="1381">
        <v>0</v>
      </c>
      <c r="G362" s="1381">
        <v>0</v>
      </c>
      <c r="H362" s="1381">
        <v>0.01</v>
      </c>
      <c r="J362" s="1381">
        <v>0.06</v>
      </c>
      <c r="K362" s="1381">
        <v>0.17</v>
      </c>
      <c r="L362" s="1381">
        <v>0.77</v>
      </c>
    </row>
    <row r="363" spans="1:12" x14ac:dyDescent="0.2">
      <c r="A363" s="1382" t="s">
        <v>1162</v>
      </c>
      <c r="B363" s="1382" t="s">
        <v>222</v>
      </c>
      <c r="C363" s="1382" t="s">
        <v>176</v>
      </c>
      <c r="D363" s="1382" t="s">
        <v>1884</v>
      </c>
      <c r="E363" s="1381">
        <v>0</v>
      </c>
      <c r="F363" s="1381">
        <v>0</v>
      </c>
      <c r="G363" s="1381">
        <v>0</v>
      </c>
      <c r="H363" s="1381">
        <v>0</v>
      </c>
      <c r="J363" s="1381">
        <v>0</v>
      </c>
      <c r="K363" s="1381">
        <v>0</v>
      </c>
      <c r="L363" s="1381">
        <v>0</v>
      </c>
    </row>
    <row r="364" spans="1:12" x14ac:dyDescent="0.2">
      <c r="A364" s="1382" t="s">
        <v>1006</v>
      </c>
      <c r="B364" s="1382" t="s">
        <v>222</v>
      </c>
      <c r="C364" s="1382" t="s">
        <v>49</v>
      </c>
      <c r="D364" s="1382" t="s">
        <v>1885</v>
      </c>
      <c r="E364" s="1381">
        <v>0.24</v>
      </c>
      <c r="F364" s="1381">
        <v>0.15</v>
      </c>
      <c r="G364" s="1381">
        <v>7.0000000000000007E-2</v>
      </c>
      <c r="H364" s="1381">
        <v>0.05</v>
      </c>
      <c r="J364" s="1381">
        <v>0.04</v>
      </c>
      <c r="K364" s="1381">
        <v>0.21</v>
      </c>
      <c r="L364" s="1381">
        <v>0.75</v>
      </c>
    </row>
    <row r="365" spans="1:12" x14ac:dyDescent="0.2">
      <c r="A365" s="1382" t="s">
        <v>1017</v>
      </c>
      <c r="B365" s="1382" t="s">
        <v>222</v>
      </c>
      <c r="C365" s="1382" t="s">
        <v>49</v>
      </c>
      <c r="D365" s="1382" t="s">
        <v>1885</v>
      </c>
      <c r="E365" s="1381">
        <v>0.05</v>
      </c>
      <c r="F365" s="1381">
        <v>0.04</v>
      </c>
      <c r="G365" s="1381">
        <v>0.02</v>
      </c>
      <c r="H365" s="1381">
        <v>0.02</v>
      </c>
      <c r="J365" s="1381">
        <v>0.04</v>
      </c>
      <c r="K365" s="1381">
        <v>0.21</v>
      </c>
      <c r="L365" s="1381">
        <v>0.75</v>
      </c>
    </row>
    <row r="366" spans="1:12" x14ac:dyDescent="0.2">
      <c r="A366" s="1382" t="s">
        <v>1007</v>
      </c>
      <c r="B366" s="1382" t="s">
        <v>222</v>
      </c>
      <c r="C366" s="1382" t="s">
        <v>49</v>
      </c>
      <c r="D366" s="1382" t="s">
        <v>1885</v>
      </c>
      <c r="E366" s="1381">
        <v>0.03</v>
      </c>
      <c r="F366" s="1381">
        <v>0.03</v>
      </c>
      <c r="G366" s="1381">
        <v>0.02</v>
      </c>
      <c r="H366" s="1381">
        <v>0.01</v>
      </c>
      <c r="J366" s="1381">
        <v>0.04</v>
      </c>
      <c r="K366" s="1381">
        <v>0.2</v>
      </c>
      <c r="L366" s="1381">
        <v>0.75</v>
      </c>
    </row>
    <row r="367" spans="1:12" x14ac:dyDescent="0.2">
      <c r="A367" s="1382" t="s">
        <v>1018</v>
      </c>
      <c r="B367" s="1382" t="s">
        <v>222</v>
      </c>
      <c r="C367" s="1382" t="s">
        <v>49</v>
      </c>
      <c r="D367" s="1382" t="s">
        <v>1885</v>
      </c>
      <c r="E367" s="1381">
        <v>0.01</v>
      </c>
      <c r="F367" s="1381">
        <v>0.01</v>
      </c>
      <c r="G367" s="1381">
        <v>0.01</v>
      </c>
      <c r="H367" s="1381">
        <v>0</v>
      </c>
      <c r="J367" s="1381">
        <v>0</v>
      </c>
      <c r="K367" s="1381">
        <v>0</v>
      </c>
      <c r="L367" s="1381">
        <v>0</v>
      </c>
    </row>
    <row r="368" spans="1:12" x14ac:dyDescent="0.2">
      <c r="A368" s="1382" t="s">
        <v>1008</v>
      </c>
      <c r="B368" s="1382" t="s">
        <v>222</v>
      </c>
      <c r="C368" s="1382" t="s">
        <v>49</v>
      </c>
      <c r="D368" s="1382" t="s">
        <v>1885</v>
      </c>
      <c r="E368" s="1381">
        <v>0.22</v>
      </c>
      <c r="F368" s="1381">
        <v>0.28000000000000003</v>
      </c>
      <c r="G368" s="1381">
        <v>0.15</v>
      </c>
      <c r="H368" s="1381">
        <v>0.11</v>
      </c>
      <c r="J368" s="1381">
        <v>0.04</v>
      </c>
      <c r="K368" s="1381">
        <v>0.2</v>
      </c>
      <c r="L368" s="1381">
        <v>0.75</v>
      </c>
    </row>
    <row r="369" spans="1:12" x14ac:dyDescent="0.2">
      <c r="A369" s="1382" t="s">
        <v>1019</v>
      </c>
      <c r="B369" s="1382" t="s">
        <v>222</v>
      </c>
      <c r="C369" s="1382" t="s">
        <v>49</v>
      </c>
      <c r="D369" s="1382" t="s">
        <v>1885</v>
      </c>
      <c r="E369" s="1381">
        <v>0.06</v>
      </c>
      <c r="F369" s="1381">
        <v>0.08</v>
      </c>
      <c r="G369" s="1381">
        <v>0.05</v>
      </c>
      <c r="H369" s="1381">
        <v>0.04</v>
      </c>
      <c r="J369" s="1381">
        <v>0.04</v>
      </c>
      <c r="K369" s="1381">
        <v>0.2</v>
      </c>
      <c r="L369" s="1381">
        <v>0.75</v>
      </c>
    </row>
    <row r="370" spans="1:12" x14ac:dyDescent="0.2">
      <c r="A370" s="1382" t="s">
        <v>1010</v>
      </c>
      <c r="B370" s="1382" t="s">
        <v>222</v>
      </c>
      <c r="C370" s="1382" t="s">
        <v>49</v>
      </c>
      <c r="D370" s="1382" t="s">
        <v>1885</v>
      </c>
      <c r="E370" s="1381">
        <v>0</v>
      </c>
      <c r="F370" s="1381">
        <v>0</v>
      </c>
      <c r="G370" s="1381">
        <v>0</v>
      </c>
      <c r="H370" s="1381">
        <v>0</v>
      </c>
      <c r="J370" s="1381">
        <v>0</v>
      </c>
      <c r="K370" s="1381">
        <v>0</v>
      </c>
      <c r="L370" s="1381">
        <v>0</v>
      </c>
    </row>
    <row r="371" spans="1:12" x14ac:dyDescent="0.2">
      <c r="A371" s="1382" t="s">
        <v>1011</v>
      </c>
      <c r="B371" s="1382" t="s">
        <v>222</v>
      </c>
      <c r="C371" s="1382" t="s">
        <v>49</v>
      </c>
      <c r="D371" s="1382" t="s">
        <v>1885</v>
      </c>
      <c r="E371" s="1381">
        <v>0</v>
      </c>
      <c r="F371" s="1381">
        <v>0</v>
      </c>
      <c r="G371" s="1381">
        <v>0</v>
      </c>
      <c r="H371" s="1381">
        <v>0</v>
      </c>
      <c r="J371" s="1381">
        <v>0</v>
      </c>
      <c r="K371" s="1381">
        <v>0</v>
      </c>
      <c r="L371" s="1381">
        <v>0</v>
      </c>
    </row>
    <row r="372" spans="1:12" x14ac:dyDescent="0.2">
      <c r="A372" s="1382" t="s">
        <v>1012</v>
      </c>
      <c r="B372" s="1382" t="s">
        <v>222</v>
      </c>
      <c r="C372" s="1382" t="s">
        <v>49</v>
      </c>
      <c r="D372" s="1382" t="s">
        <v>1885</v>
      </c>
      <c r="E372" s="1381">
        <v>0.03</v>
      </c>
      <c r="F372" s="1381">
        <v>0.01</v>
      </c>
      <c r="G372" s="1381">
        <v>0</v>
      </c>
      <c r="H372" s="1381">
        <v>0</v>
      </c>
      <c r="J372" s="1381">
        <v>0</v>
      </c>
      <c r="K372" s="1381">
        <v>0</v>
      </c>
      <c r="L372" s="1381">
        <v>0</v>
      </c>
    </row>
    <row r="373" spans="1:12" x14ac:dyDescent="0.2">
      <c r="A373" s="1382" t="s">
        <v>1013</v>
      </c>
      <c r="B373" s="1382" t="s">
        <v>222</v>
      </c>
      <c r="C373" s="1382" t="s">
        <v>49</v>
      </c>
      <c r="D373" s="1382" t="s">
        <v>1885</v>
      </c>
      <c r="E373" s="1381">
        <v>0.26</v>
      </c>
      <c r="F373" s="1381">
        <v>0.09</v>
      </c>
      <c r="G373" s="1381">
        <v>0.03</v>
      </c>
      <c r="H373" s="1381">
        <v>0.02</v>
      </c>
      <c r="J373" s="1381">
        <v>0.04</v>
      </c>
      <c r="K373" s="1381">
        <v>0.21</v>
      </c>
      <c r="L373" s="1381">
        <v>0.75</v>
      </c>
    </row>
    <row r="374" spans="1:12" x14ac:dyDescent="0.2">
      <c r="A374" s="1382" t="s">
        <v>1016</v>
      </c>
      <c r="B374" s="1382" t="s">
        <v>222</v>
      </c>
      <c r="C374" s="1382" t="s">
        <v>49</v>
      </c>
      <c r="D374" s="1382" t="s">
        <v>1885</v>
      </c>
      <c r="E374" s="1381">
        <v>0.08</v>
      </c>
      <c r="F374" s="1381">
        <v>0.05</v>
      </c>
      <c r="G374" s="1381">
        <v>0.02</v>
      </c>
      <c r="H374" s="1381">
        <v>0.01</v>
      </c>
      <c r="J374" s="1381">
        <v>0.04</v>
      </c>
      <c r="K374" s="1381">
        <v>0.21</v>
      </c>
      <c r="L374" s="1381">
        <v>0.75</v>
      </c>
    </row>
    <row r="375" spans="1:12" x14ac:dyDescent="0.2">
      <c r="A375" s="1382" t="s">
        <v>1009</v>
      </c>
      <c r="B375" s="1382" t="s">
        <v>222</v>
      </c>
      <c r="C375" s="1382" t="s">
        <v>49</v>
      </c>
      <c r="D375" s="1382" t="s">
        <v>1885</v>
      </c>
      <c r="E375" s="1381">
        <v>0</v>
      </c>
      <c r="F375" s="1381">
        <v>0.2</v>
      </c>
      <c r="G375" s="1381">
        <v>0.46</v>
      </c>
      <c r="H375" s="1381">
        <v>0.53</v>
      </c>
      <c r="J375" s="1381">
        <v>7.0000000000000007E-2</v>
      </c>
      <c r="K375" s="1381">
        <v>0.19</v>
      </c>
      <c r="L375" s="1381">
        <v>0.75</v>
      </c>
    </row>
    <row r="376" spans="1:12" x14ac:dyDescent="0.2">
      <c r="A376" s="1382" t="s">
        <v>1020</v>
      </c>
      <c r="B376" s="1382" t="s">
        <v>222</v>
      </c>
      <c r="C376" s="1382" t="s">
        <v>49</v>
      </c>
      <c r="D376" s="1382" t="s">
        <v>1885</v>
      </c>
      <c r="E376" s="1381">
        <v>0</v>
      </c>
      <c r="F376" s="1381">
        <v>0.06</v>
      </c>
      <c r="G376" s="1381">
        <v>0.16</v>
      </c>
      <c r="H376" s="1381">
        <v>0.19</v>
      </c>
      <c r="J376" s="1381">
        <v>7.0000000000000007E-2</v>
      </c>
      <c r="K376" s="1381">
        <v>0.19</v>
      </c>
      <c r="L376" s="1381">
        <v>0.75</v>
      </c>
    </row>
    <row r="377" spans="1:12" x14ac:dyDescent="0.2">
      <c r="A377" s="1382" t="s">
        <v>1165</v>
      </c>
      <c r="B377" s="1382" t="s">
        <v>222</v>
      </c>
      <c r="C377" s="1382" t="s">
        <v>796</v>
      </c>
      <c r="D377" s="1382" t="s">
        <v>1886</v>
      </c>
      <c r="E377" s="1381">
        <v>0</v>
      </c>
      <c r="F377" s="1381">
        <v>0</v>
      </c>
      <c r="G377" s="1381">
        <v>0</v>
      </c>
      <c r="H377" s="1381">
        <v>0</v>
      </c>
      <c r="J377" s="1381">
        <v>0</v>
      </c>
      <c r="K377" s="1381">
        <v>0</v>
      </c>
      <c r="L377" s="1381">
        <v>0</v>
      </c>
    </row>
    <row r="378" spans="1:12" x14ac:dyDescent="0.2">
      <c r="A378" s="1382" t="s">
        <v>1887</v>
      </c>
      <c r="B378" s="1382" t="s">
        <v>222</v>
      </c>
      <c r="C378" s="1382" t="s">
        <v>796</v>
      </c>
      <c r="D378" s="1382" t="s">
        <v>1886</v>
      </c>
      <c r="E378" s="1381">
        <v>0</v>
      </c>
      <c r="F378" s="1381">
        <v>0</v>
      </c>
      <c r="G378" s="1381">
        <v>0</v>
      </c>
      <c r="H378" s="1381">
        <v>0</v>
      </c>
      <c r="J378" s="1381">
        <v>0</v>
      </c>
      <c r="K378" s="1381">
        <v>0</v>
      </c>
      <c r="L378" s="1381">
        <v>0</v>
      </c>
    </row>
    <row r="379" spans="1:12" x14ac:dyDescent="0.2">
      <c r="A379" s="1383" t="s">
        <v>1021</v>
      </c>
      <c r="B379" s="1383" t="s">
        <v>222</v>
      </c>
      <c r="C379" s="1383" t="s">
        <v>17</v>
      </c>
      <c r="D379" s="1383" t="s">
        <v>1888</v>
      </c>
      <c r="E379" s="1384">
        <v>0</v>
      </c>
      <c r="F379" s="1384">
        <v>0</v>
      </c>
      <c r="G379" s="1384">
        <v>0</v>
      </c>
      <c r="H379" s="1384">
        <v>0</v>
      </c>
      <c r="J379" s="1381">
        <v>0</v>
      </c>
      <c r="K379" s="1381">
        <v>0</v>
      </c>
      <c r="L379" s="1381">
        <v>0</v>
      </c>
    </row>
    <row r="380" spans="1:12" x14ac:dyDescent="0.2">
      <c r="A380" s="1372" t="s">
        <v>1889</v>
      </c>
      <c r="B380" s="1372" t="s">
        <v>1785</v>
      </c>
      <c r="C380" s="1372" t="s">
        <v>8</v>
      </c>
      <c r="D380" s="1372" t="s">
        <v>1890</v>
      </c>
      <c r="E380" s="1371">
        <v>0</v>
      </c>
      <c r="F380" s="1371">
        <v>0</v>
      </c>
      <c r="G380" s="1371">
        <v>0.01</v>
      </c>
      <c r="H380" s="1371">
        <v>0.01</v>
      </c>
      <c r="J380" s="1370">
        <v>0.24</v>
      </c>
      <c r="K380" s="1370">
        <v>0.2</v>
      </c>
      <c r="L380" s="1370">
        <v>0.55000000000000004</v>
      </c>
    </row>
    <row r="381" spans="1:12" x14ac:dyDescent="0.2">
      <c r="A381" s="1372" t="s">
        <v>1891</v>
      </c>
      <c r="B381" s="1372" t="s">
        <v>1785</v>
      </c>
      <c r="C381" s="1372" t="s">
        <v>176</v>
      </c>
      <c r="D381" s="1372" t="s">
        <v>1892</v>
      </c>
      <c r="E381" s="1371">
        <v>0</v>
      </c>
      <c r="F381" s="1371">
        <v>0</v>
      </c>
      <c r="G381" s="1371">
        <v>0.01</v>
      </c>
      <c r="H381" s="1371">
        <v>0.01</v>
      </c>
      <c r="J381" s="1371">
        <v>0.28000000000000003</v>
      </c>
      <c r="K381" s="1371">
        <v>0.2</v>
      </c>
      <c r="L381" s="1371">
        <v>0.52</v>
      </c>
    </row>
    <row r="382" spans="1:12" x14ac:dyDescent="0.2">
      <c r="A382" s="1372" t="s">
        <v>1893</v>
      </c>
      <c r="B382" s="1372" t="s">
        <v>1785</v>
      </c>
      <c r="C382" s="1372" t="s">
        <v>49</v>
      </c>
      <c r="D382" s="1372" t="s">
        <v>1894</v>
      </c>
      <c r="E382" s="1371">
        <v>0</v>
      </c>
      <c r="F382" s="1371">
        <v>0</v>
      </c>
      <c r="G382" s="1371">
        <v>0.15</v>
      </c>
      <c r="H382" s="1371">
        <v>0.12</v>
      </c>
      <c r="J382" s="1371">
        <v>0.47</v>
      </c>
      <c r="K382" s="1371">
        <v>0.14000000000000001</v>
      </c>
      <c r="L382" s="1371">
        <v>0.39</v>
      </c>
    </row>
    <row r="383" spans="1:12" x14ac:dyDescent="0.2">
      <c r="A383" s="1372" t="s">
        <v>1895</v>
      </c>
      <c r="B383" s="1372" t="s">
        <v>1785</v>
      </c>
      <c r="C383" s="1372" t="s">
        <v>49</v>
      </c>
      <c r="D383" s="1372" t="s">
        <v>1894</v>
      </c>
      <c r="E383" s="1371">
        <v>0</v>
      </c>
      <c r="F383" s="1371">
        <v>0</v>
      </c>
      <c r="G383" s="1371">
        <v>0.02</v>
      </c>
      <c r="H383" s="1371">
        <v>0.02</v>
      </c>
      <c r="J383" s="1371">
        <v>0.47</v>
      </c>
      <c r="K383" s="1371">
        <v>0.14000000000000001</v>
      </c>
      <c r="L383" s="1371">
        <v>0.38</v>
      </c>
    </row>
    <row r="384" spans="1:12" x14ac:dyDescent="0.2">
      <c r="A384" s="1372" t="s">
        <v>1896</v>
      </c>
      <c r="B384" s="1372" t="s">
        <v>1785</v>
      </c>
      <c r="C384" s="1372" t="s">
        <v>49</v>
      </c>
      <c r="D384" s="1372" t="s">
        <v>1894</v>
      </c>
      <c r="E384" s="1371">
        <v>0</v>
      </c>
      <c r="F384" s="1371">
        <v>0</v>
      </c>
      <c r="G384" s="1371">
        <v>0.15</v>
      </c>
      <c r="H384" s="1371">
        <v>0.13</v>
      </c>
      <c r="J384" s="1371">
        <v>0.5</v>
      </c>
      <c r="K384" s="1371">
        <v>0.14000000000000001</v>
      </c>
      <c r="L384" s="1371">
        <v>0.37</v>
      </c>
    </row>
    <row r="385" spans="1:12" x14ac:dyDescent="0.2">
      <c r="A385" s="1372" t="s">
        <v>1897</v>
      </c>
      <c r="B385" s="1372" t="s">
        <v>1785</v>
      </c>
      <c r="C385" s="1372" t="s">
        <v>49</v>
      </c>
      <c r="D385" s="1372" t="s">
        <v>1894</v>
      </c>
      <c r="E385" s="1371">
        <v>0</v>
      </c>
      <c r="F385" s="1371">
        <v>0</v>
      </c>
      <c r="G385" s="1371">
        <v>0</v>
      </c>
      <c r="H385" s="1371">
        <v>0</v>
      </c>
      <c r="J385" s="1371">
        <v>0</v>
      </c>
      <c r="K385" s="1371">
        <v>0</v>
      </c>
      <c r="L385" s="1371">
        <v>0</v>
      </c>
    </row>
    <row r="386" spans="1:12" x14ac:dyDescent="0.2">
      <c r="A386" s="1372" t="s">
        <v>1898</v>
      </c>
      <c r="B386" s="1372" t="s">
        <v>1785</v>
      </c>
      <c r="C386" s="1372" t="s">
        <v>49</v>
      </c>
      <c r="D386" s="1372" t="s">
        <v>1894</v>
      </c>
      <c r="E386" s="1371">
        <v>0</v>
      </c>
      <c r="F386" s="1371">
        <v>0</v>
      </c>
      <c r="G386" s="1371">
        <v>0</v>
      </c>
      <c r="H386" s="1371">
        <v>0</v>
      </c>
      <c r="J386" s="1371">
        <v>0</v>
      </c>
      <c r="K386" s="1371">
        <v>0</v>
      </c>
      <c r="L386" s="1371">
        <v>0</v>
      </c>
    </row>
    <row r="387" spans="1:12" x14ac:dyDescent="0.2">
      <c r="A387" s="1372" t="s">
        <v>1899</v>
      </c>
      <c r="B387" s="1372" t="s">
        <v>1785</v>
      </c>
      <c r="C387" s="1372" t="s">
        <v>49</v>
      </c>
      <c r="D387" s="1372" t="s">
        <v>1894</v>
      </c>
      <c r="E387" s="1371">
        <v>0</v>
      </c>
      <c r="F387" s="1371">
        <v>0</v>
      </c>
      <c r="G387" s="1371">
        <v>0.02</v>
      </c>
      <c r="H387" s="1371">
        <v>0.01</v>
      </c>
      <c r="J387" s="1371">
        <v>0.47</v>
      </c>
      <c r="K387" s="1371">
        <v>0.14000000000000001</v>
      </c>
      <c r="L387" s="1371">
        <v>0.39</v>
      </c>
    </row>
    <row r="388" spans="1:12" x14ac:dyDescent="0.2">
      <c r="A388" s="1372" t="s">
        <v>1900</v>
      </c>
      <c r="B388" s="1372" t="s">
        <v>1785</v>
      </c>
      <c r="C388" s="1372" t="s">
        <v>49</v>
      </c>
      <c r="D388" s="1372" t="s">
        <v>1894</v>
      </c>
      <c r="E388" s="1371">
        <v>0</v>
      </c>
      <c r="F388" s="1371">
        <v>0</v>
      </c>
      <c r="G388" s="1371">
        <v>0.08</v>
      </c>
      <c r="H388" s="1371">
        <v>0.05</v>
      </c>
      <c r="J388" s="1371">
        <v>0.48</v>
      </c>
      <c r="K388" s="1371">
        <v>0.14000000000000001</v>
      </c>
      <c r="L388" s="1371">
        <v>0.38</v>
      </c>
    </row>
    <row r="389" spans="1:12" x14ac:dyDescent="0.2">
      <c r="A389" s="1372" t="s">
        <v>1901</v>
      </c>
      <c r="B389" s="1372" t="s">
        <v>1785</v>
      </c>
      <c r="C389" s="1372" t="s">
        <v>49</v>
      </c>
      <c r="D389" s="1372" t="s">
        <v>1894</v>
      </c>
      <c r="E389" s="1371">
        <v>0</v>
      </c>
      <c r="F389" s="1371">
        <v>0</v>
      </c>
      <c r="G389" s="1371">
        <v>0.04</v>
      </c>
      <c r="H389" s="1371">
        <v>0.03</v>
      </c>
      <c r="J389" s="1371">
        <v>0.51</v>
      </c>
      <c r="K389" s="1371">
        <v>0.13</v>
      </c>
      <c r="L389" s="1371">
        <v>0.36</v>
      </c>
    </row>
    <row r="390" spans="1:12" x14ac:dyDescent="0.2">
      <c r="A390" s="1372" t="s">
        <v>1902</v>
      </c>
      <c r="B390" s="1372" t="s">
        <v>1785</v>
      </c>
      <c r="C390" s="1372" t="s">
        <v>49</v>
      </c>
      <c r="D390" s="1372" t="s">
        <v>1894</v>
      </c>
      <c r="E390" s="1371">
        <v>0</v>
      </c>
      <c r="F390" s="1371">
        <v>0</v>
      </c>
      <c r="G390" s="1371">
        <v>0.45</v>
      </c>
      <c r="H390" s="1371">
        <v>0.55000000000000004</v>
      </c>
      <c r="J390" s="1371">
        <v>0.53</v>
      </c>
      <c r="K390" s="1371">
        <v>0.13</v>
      </c>
      <c r="L390" s="1371">
        <v>0.35</v>
      </c>
    </row>
    <row r="391" spans="1:12" x14ac:dyDescent="0.2">
      <c r="A391" s="1372" t="s">
        <v>1903</v>
      </c>
      <c r="B391" s="1372" t="s">
        <v>1785</v>
      </c>
      <c r="C391" s="1372" t="s">
        <v>796</v>
      </c>
      <c r="D391" s="1372" t="s">
        <v>1904</v>
      </c>
      <c r="E391" s="1371">
        <v>0</v>
      </c>
      <c r="F391" s="1371">
        <v>0</v>
      </c>
      <c r="G391" s="1371">
        <v>0</v>
      </c>
      <c r="H391" s="1371">
        <v>0</v>
      </c>
      <c r="J391" s="1371">
        <v>0</v>
      </c>
      <c r="K391" s="1371">
        <v>0</v>
      </c>
      <c r="L391" s="1371">
        <v>0</v>
      </c>
    </row>
    <row r="392" spans="1:12" x14ac:dyDescent="0.2">
      <c r="A392" s="1372" t="s">
        <v>1905</v>
      </c>
      <c r="B392" s="1372" t="s">
        <v>1785</v>
      </c>
      <c r="C392" s="1372" t="s">
        <v>1054</v>
      </c>
      <c r="D392" s="1372" t="s">
        <v>1906</v>
      </c>
      <c r="E392" s="1371">
        <v>0</v>
      </c>
      <c r="F392" s="1371">
        <v>0</v>
      </c>
      <c r="G392" s="1371">
        <v>0</v>
      </c>
      <c r="H392" s="1371">
        <v>0</v>
      </c>
      <c r="J392" s="1374">
        <v>0</v>
      </c>
      <c r="K392" s="1374">
        <v>0</v>
      </c>
      <c r="L392" s="1374">
        <v>0</v>
      </c>
    </row>
    <row r="393" spans="1:12" x14ac:dyDescent="0.2">
      <c r="A393" s="1385" t="s">
        <v>1160</v>
      </c>
      <c r="B393" s="1385" t="s">
        <v>221</v>
      </c>
      <c r="C393" s="1385" t="s">
        <v>8</v>
      </c>
      <c r="D393" s="1385" t="s">
        <v>1907</v>
      </c>
      <c r="E393" s="1377">
        <v>0</v>
      </c>
      <c r="F393" s="1377">
        <v>0</v>
      </c>
      <c r="G393" s="1377">
        <v>0</v>
      </c>
      <c r="H393" s="1377">
        <v>0</v>
      </c>
      <c r="J393" s="1376">
        <v>0</v>
      </c>
      <c r="K393" s="1376">
        <v>0</v>
      </c>
      <c r="L393" s="1376">
        <v>0</v>
      </c>
    </row>
    <row r="394" spans="1:12" x14ac:dyDescent="0.2">
      <c r="A394" s="1375" t="s">
        <v>1164</v>
      </c>
      <c r="B394" s="1375" t="s">
        <v>221</v>
      </c>
      <c r="C394" s="1375" t="s">
        <v>176</v>
      </c>
      <c r="D394" s="1375" t="s">
        <v>1908</v>
      </c>
      <c r="E394" s="1376">
        <v>0</v>
      </c>
      <c r="F394" s="1376">
        <v>0</v>
      </c>
      <c r="G394" s="1376">
        <v>0</v>
      </c>
      <c r="H394" s="1376">
        <v>0</v>
      </c>
      <c r="J394" s="1376">
        <v>0</v>
      </c>
      <c r="K394" s="1376">
        <v>0</v>
      </c>
      <c r="L394" s="1376">
        <v>0</v>
      </c>
    </row>
    <row r="395" spans="1:12" x14ac:dyDescent="0.2">
      <c r="A395" s="1375" t="s">
        <v>995</v>
      </c>
      <c r="B395" s="1375" t="s">
        <v>221</v>
      </c>
      <c r="C395" s="1375" t="s">
        <v>49</v>
      </c>
      <c r="D395" s="1375" t="s">
        <v>1909</v>
      </c>
      <c r="E395" s="1376">
        <v>0.13</v>
      </c>
      <c r="F395" s="1376">
        <v>0.11</v>
      </c>
      <c r="G395" s="1376">
        <v>7.0000000000000007E-2</v>
      </c>
      <c r="H395" s="1376">
        <v>0.06</v>
      </c>
      <c r="J395" s="1376">
        <v>0.03</v>
      </c>
      <c r="K395" s="1376">
        <v>0.32</v>
      </c>
      <c r="L395" s="1376">
        <v>0.65</v>
      </c>
    </row>
    <row r="396" spans="1:12" x14ac:dyDescent="0.2">
      <c r="A396" s="1375" t="s">
        <v>999</v>
      </c>
      <c r="B396" s="1375" t="s">
        <v>221</v>
      </c>
      <c r="C396" s="1375" t="s">
        <v>49</v>
      </c>
      <c r="D396" s="1375" t="s">
        <v>1909</v>
      </c>
      <c r="E396" s="1376">
        <v>0.03</v>
      </c>
      <c r="F396" s="1376">
        <v>0.03</v>
      </c>
      <c r="G396" s="1376">
        <v>0.02</v>
      </c>
      <c r="H396" s="1376">
        <v>0.01</v>
      </c>
      <c r="J396" s="1376">
        <v>0.04</v>
      </c>
      <c r="K396" s="1376">
        <v>0.31</v>
      </c>
      <c r="L396" s="1376">
        <v>0.65</v>
      </c>
    </row>
    <row r="397" spans="1:12" x14ac:dyDescent="0.2">
      <c r="A397" s="1375" t="s">
        <v>1001</v>
      </c>
      <c r="B397" s="1375" t="s">
        <v>221</v>
      </c>
      <c r="C397" s="1375" t="s">
        <v>49</v>
      </c>
      <c r="D397" s="1375" t="s">
        <v>1909</v>
      </c>
      <c r="E397" s="1376">
        <v>0.16</v>
      </c>
      <c r="F397" s="1376">
        <v>0.21</v>
      </c>
      <c r="G397" s="1376">
        <v>0.1</v>
      </c>
      <c r="H397" s="1376">
        <v>0.09</v>
      </c>
      <c r="J397" s="1376">
        <v>0.04</v>
      </c>
      <c r="K397" s="1376">
        <v>0.31</v>
      </c>
      <c r="L397" s="1376">
        <v>0.65</v>
      </c>
    </row>
    <row r="398" spans="1:12" x14ac:dyDescent="0.2">
      <c r="A398" s="1375" t="s">
        <v>971</v>
      </c>
      <c r="B398" s="1375" t="s">
        <v>221</v>
      </c>
      <c r="C398" s="1375" t="s">
        <v>49</v>
      </c>
      <c r="D398" s="1375" t="s">
        <v>1909</v>
      </c>
      <c r="E398" s="1376">
        <v>0</v>
      </c>
      <c r="F398" s="1376">
        <v>0</v>
      </c>
      <c r="G398" s="1376">
        <v>0</v>
      </c>
      <c r="H398" s="1376">
        <v>0</v>
      </c>
      <c r="J398" s="1376">
        <v>0</v>
      </c>
      <c r="K398" s="1376">
        <v>0</v>
      </c>
      <c r="L398" s="1376">
        <v>0</v>
      </c>
    </row>
    <row r="399" spans="1:12" x14ac:dyDescent="0.2">
      <c r="A399" s="1375" t="s">
        <v>975</v>
      </c>
      <c r="B399" s="1375" t="s">
        <v>221</v>
      </c>
      <c r="C399" s="1375" t="s">
        <v>49</v>
      </c>
      <c r="D399" s="1375" t="s">
        <v>1909</v>
      </c>
      <c r="E399" s="1376">
        <v>0.01</v>
      </c>
      <c r="F399" s="1376">
        <v>0</v>
      </c>
      <c r="G399" s="1376">
        <v>0</v>
      </c>
      <c r="H399" s="1376">
        <v>0</v>
      </c>
      <c r="J399" s="1376">
        <v>0</v>
      </c>
      <c r="K399" s="1376">
        <v>0</v>
      </c>
      <c r="L399" s="1376">
        <v>0</v>
      </c>
    </row>
    <row r="400" spans="1:12" x14ac:dyDescent="0.2">
      <c r="A400" s="1375" t="s">
        <v>978</v>
      </c>
      <c r="B400" s="1375" t="s">
        <v>221</v>
      </c>
      <c r="C400" s="1375" t="s">
        <v>49</v>
      </c>
      <c r="D400" s="1375" t="s">
        <v>1909</v>
      </c>
      <c r="E400" s="1376">
        <v>0.06</v>
      </c>
      <c r="F400" s="1376">
        <v>0.03</v>
      </c>
      <c r="G400" s="1376">
        <v>0.01</v>
      </c>
      <c r="H400" s="1376">
        <v>0.01</v>
      </c>
      <c r="J400" s="1376">
        <v>0.03</v>
      </c>
      <c r="K400" s="1376">
        <v>0.32</v>
      </c>
      <c r="L400" s="1376">
        <v>0.64</v>
      </c>
    </row>
    <row r="401" spans="1:12" x14ac:dyDescent="0.2">
      <c r="A401" s="1375" t="s">
        <v>981</v>
      </c>
      <c r="B401" s="1375" t="s">
        <v>221</v>
      </c>
      <c r="C401" s="1375" t="s">
        <v>49</v>
      </c>
      <c r="D401" s="1375" t="s">
        <v>1909</v>
      </c>
      <c r="E401" s="1376">
        <v>0.17</v>
      </c>
      <c r="F401" s="1376">
        <v>0.1</v>
      </c>
      <c r="G401" s="1376">
        <v>0.03</v>
      </c>
      <c r="H401" s="1376">
        <v>0.02</v>
      </c>
      <c r="J401" s="1376">
        <v>0.03</v>
      </c>
      <c r="K401" s="1376">
        <v>0.32</v>
      </c>
      <c r="L401" s="1376">
        <v>0.64</v>
      </c>
    </row>
    <row r="402" spans="1:12" x14ac:dyDescent="0.2">
      <c r="A402" s="1375" t="s">
        <v>991</v>
      </c>
      <c r="B402" s="1375" t="s">
        <v>221</v>
      </c>
      <c r="C402" s="1375" t="s">
        <v>49</v>
      </c>
      <c r="D402" s="1375" t="s">
        <v>1909</v>
      </c>
      <c r="E402" s="1376">
        <v>0.05</v>
      </c>
      <c r="F402" s="1376">
        <v>0.04</v>
      </c>
      <c r="G402" s="1376">
        <v>0.02</v>
      </c>
      <c r="H402" s="1376">
        <v>0.02</v>
      </c>
      <c r="J402" s="1376">
        <v>0.03</v>
      </c>
      <c r="K402" s="1376">
        <v>0.32</v>
      </c>
      <c r="L402" s="1376">
        <v>0.64</v>
      </c>
    </row>
    <row r="403" spans="1:12" x14ac:dyDescent="0.2">
      <c r="A403" s="1375" t="s">
        <v>1002</v>
      </c>
      <c r="B403" s="1375" t="s">
        <v>221</v>
      </c>
      <c r="C403" s="1375" t="s">
        <v>49</v>
      </c>
      <c r="D403" s="1375" t="s">
        <v>1909</v>
      </c>
      <c r="E403" s="1376">
        <v>0</v>
      </c>
      <c r="F403" s="1376">
        <v>0.09</v>
      </c>
      <c r="G403" s="1376">
        <v>0.18</v>
      </c>
      <c r="H403" s="1376">
        <v>0.22</v>
      </c>
      <c r="J403" s="1376">
        <v>0.06</v>
      </c>
      <c r="K403" s="1376">
        <v>0.24</v>
      </c>
      <c r="L403" s="1376">
        <v>0.7</v>
      </c>
    </row>
    <row r="404" spans="1:12" x14ac:dyDescent="0.2">
      <c r="A404" s="1386" t="s">
        <v>1163</v>
      </c>
      <c r="B404" s="1386" t="s">
        <v>221</v>
      </c>
      <c r="C404" s="1386" t="s">
        <v>796</v>
      </c>
      <c r="D404" s="1386" t="s">
        <v>1910</v>
      </c>
      <c r="E404" s="1378">
        <v>0</v>
      </c>
      <c r="F404" s="1378">
        <v>0</v>
      </c>
      <c r="G404" s="1378">
        <v>0</v>
      </c>
      <c r="H404" s="1378">
        <v>0</v>
      </c>
      <c r="J404" s="1378">
        <v>0</v>
      </c>
      <c r="K404" s="1378">
        <v>0</v>
      </c>
      <c r="L404" s="1378">
        <v>0</v>
      </c>
    </row>
  </sheetData>
  <mergeCells count="1">
    <mergeCell ref="A1:D1"/>
  </mergeCells>
  <hyperlinks>
    <hyperlink ref="A1" location="Contents!A1" display="To table of contents" xr:uid="{1E18C1D9-AF01-4C48-8AC1-E2C4164AEBA3}"/>
  </hyperlinks>
  <pageMargins left="0.7" right="0.7" top="0.75" bottom="0.75" header="0.3" footer="0.3"/>
  <pageSetup paperSize="9" orientation="portrait" horizontalDpi="4294967293" verticalDpi="0" r:id="rId1"/>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79998168889431442"/>
    <pageSetUpPr fitToPage="1"/>
  </sheetPr>
  <dimension ref="A1:C19"/>
  <sheetViews>
    <sheetView zoomScale="75" workbookViewId="0">
      <selection activeCell="A3" sqref="A3"/>
    </sheetView>
  </sheetViews>
  <sheetFormatPr defaultRowHeight="12.75" x14ac:dyDescent="0.2"/>
  <cols>
    <col min="1" max="1" width="33.7109375" style="5" customWidth="1"/>
    <col min="2" max="2" width="27.28515625" style="5" customWidth="1"/>
    <col min="3" max="16384" width="9.140625" style="5"/>
  </cols>
  <sheetData>
    <row r="1" spans="1:3" ht="27" customHeight="1" x14ac:dyDescent="0.2">
      <c r="A1" s="1417" t="s">
        <v>2</v>
      </c>
      <c r="B1" s="1417"/>
    </row>
    <row r="2" spans="1:3" ht="20.25" x14ac:dyDescent="0.3">
      <c r="A2" s="532" t="s">
        <v>1777</v>
      </c>
    </row>
    <row r="3" spans="1:3" x14ac:dyDescent="0.2">
      <c r="A3" s="623" t="s">
        <v>1060</v>
      </c>
      <c r="B3" s="412" t="s">
        <v>1059</v>
      </c>
    </row>
    <row r="4" spans="1:3" x14ac:dyDescent="0.2">
      <c r="A4" s="80" t="s">
        <v>1061</v>
      </c>
      <c r="B4" s="621">
        <v>100</v>
      </c>
    </row>
    <row r="5" spans="1:3" x14ac:dyDescent="0.2">
      <c r="A5" s="80" t="s">
        <v>1062</v>
      </c>
      <c r="B5" s="622">
        <v>100</v>
      </c>
    </row>
    <row r="6" spans="1:3" x14ac:dyDescent="0.2">
      <c r="A6" s="80" t="s">
        <v>1063</v>
      </c>
      <c r="B6" s="621">
        <v>15</v>
      </c>
    </row>
    <row r="7" spans="1:3" x14ac:dyDescent="0.2">
      <c r="A7" s="80" t="s">
        <v>1064</v>
      </c>
      <c r="B7" s="621">
        <v>15</v>
      </c>
      <c r="C7" s="520"/>
    </row>
    <row r="8" spans="1:3" x14ac:dyDescent="0.2">
      <c r="A8" s="80" t="s">
        <v>1065</v>
      </c>
      <c r="B8" s="621">
        <v>20</v>
      </c>
    </row>
    <row r="9" spans="1:3" x14ac:dyDescent="0.2">
      <c r="A9" s="80" t="s">
        <v>1066</v>
      </c>
      <c r="B9" s="621">
        <v>20</v>
      </c>
    </row>
    <row r="10" spans="1:3" x14ac:dyDescent="0.2">
      <c r="A10" s="80"/>
      <c r="B10" s="80"/>
    </row>
    <row r="11" spans="1:3" x14ac:dyDescent="0.2">
      <c r="A11" s="185" t="s">
        <v>1067</v>
      </c>
    </row>
    <row r="12" spans="1:3" x14ac:dyDescent="0.2">
      <c r="A12" s="522" t="s">
        <v>1068</v>
      </c>
    </row>
    <row r="13" spans="1:3" x14ac:dyDescent="0.2">
      <c r="A13" s="523" t="s">
        <v>300</v>
      </c>
    </row>
    <row r="14" spans="1:3" x14ac:dyDescent="0.2">
      <c r="A14" s="522" t="s">
        <v>1069</v>
      </c>
    </row>
    <row r="15" spans="1:3" x14ac:dyDescent="0.2">
      <c r="A15" s="92" t="s">
        <v>296</v>
      </c>
    </row>
    <row r="16" spans="1:3" x14ac:dyDescent="0.2">
      <c r="A16" s="92" t="s">
        <v>297</v>
      </c>
    </row>
    <row r="17" spans="1:1" x14ac:dyDescent="0.2">
      <c r="A17" s="92" t="s">
        <v>298</v>
      </c>
    </row>
    <row r="18" spans="1:1" x14ac:dyDescent="0.2">
      <c r="A18" s="92" t="s">
        <v>1070</v>
      </c>
    </row>
    <row r="19" spans="1:1" x14ac:dyDescent="0.2">
      <c r="A19" s="186" t="s">
        <v>300</v>
      </c>
    </row>
  </sheetData>
  <mergeCells count="1">
    <mergeCell ref="A1:B1"/>
  </mergeCells>
  <hyperlinks>
    <hyperlink ref="A19" r:id="rId1" display="Documentation' on the website of the Dutch Emission Registration." xr:uid="{00000000-0004-0000-1600-000000000000}"/>
    <hyperlink ref="A13" r:id="rId2" display="Documentation' on the website of the Dutch Emission Registration." xr:uid="{00000000-0004-0000-1600-000001000000}"/>
    <hyperlink ref="A1" location="Contents!A1" display="To table of contents" xr:uid="{00000000-0004-0000-1600-000002000000}"/>
  </hyperlinks>
  <pageMargins left="0.75" right="0.75" top="1" bottom="1" header="0.5" footer="0.5"/>
  <pageSetup paperSize="9" orientation="landscape" r:id="rId3"/>
  <headerFooter alignWithMargins="0"/>
  <customProperties>
    <customPr name="EpmWorksheetKeyString_GUID" r:id="rId4"/>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79998168889431442"/>
    <pageSetUpPr fitToPage="1"/>
  </sheetPr>
  <dimension ref="A1:R72"/>
  <sheetViews>
    <sheetView zoomScale="75" workbookViewId="0">
      <selection sqref="A1:D1"/>
    </sheetView>
  </sheetViews>
  <sheetFormatPr defaultRowHeight="12.75" x14ac:dyDescent="0.2"/>
  <cols>
    <col min="1" max="1" width="18.140625" style="5" customWidth="1"/>
    <col min="2" max="16384" width="9.140625" style="5"/>
  </cols>
  <sheetData>
    <row r="1" spans="1:18" ht="38.25" customHeight="1" x14ac:dyDescent="0.2">
      <c r="A1" s="1417" t="s">
        <v>2</v>
      </c>
      <c r="B1" s="1417"/>
      <c r="C1" s="1417"/>
      <c r="D1" s="1417"/>
    </row>
    <row r="2" spans="1:18" ht="20.25" x14ac:dyDescent="0.3">
      <c r="A2" s="532" t="s">
        <v>1911</v>
      </c>
      <c r="R2" s="323"/>
    </row>
    <row r="3" spans="1:18" x14ac:dyDescent="0.2">
      <c r="A3" s="518"/>
      <c r="B3" s="524" t="s">
        <v>625</v>
      </c>
      <c r="C3" s="413"/>
      <c r="D3" s="413"/>
      <c r="E3" s="525" t="s">
        <v>1071</v>
      </c>
      <c r="F3" s="525"/>
      <c r="G3" s="525"/>
      <c r="H3" s="525" t="s">
        <v>627</v>
      </c>
      <c r="I3" s="525"/>
      <c r="J3" s="525"/>
      <c r="K3" s="525" t="s">
        <v>269</v>
      </c>
      <c r="L3" s="413"/>
      <c r="M3" s="414"/>
      <c r="N3" s="524" t="s">
        <v>1072</v>
      </c>
      <c r="O3" s="525"/>
      <c r="P3" s="526"/>
    </row>
    <row r="4" spans="1:18" x14ac:dyDescent="0.2">
      <c r="A4" s="282"/>
      <c r="B4" s="527" t="s">
        <v>128</v>
      </c>
      <c r="C4" s="527" t="s">
        <v>129</v>
      </c>
      <c r="D4" s="527" t="s">
        <v>130</v>
      </c>
      <c r="E4" s="527" t="s">
        <v>128</v>
      </c>
      <c r="F4" s="527" t="s">
        <v>129</v>
      </c>
      <c r="G4" s="527" t="s">
        <v>130</v>
      </c>
      <c r="H4" s="527" t="s">
        <v>128</v>
      </c>
      <c r="I4" s="527" t="s">
        <v>129</v>
      </c>
      <c r="J4" s="527" t="s">
        <v>130</v>
      </c>
      <c r="K4" s="527" t="s">
        <v>128</v>
      </c>
      <c r="L4" s="527" t="s">
        <v>129</v>
      </c>
      <c r="M4" s="527" t="s">
        <v>130</v>
      </c>
      <c r="N4" s="527" t="s">
        <v>128</v>
      </c>
      <c r="O4" s="527" t="s">
        <v>129</v>
      </c>
      <c r="P4" s="527" t="s">
        <v>130</v>
      </c>
    </row>
    <row r="5" spans="1:18" x14ac:dyDescent="0.2">
      <c r="A5" s="388"/>
      <c r="B5" s="79" t="s">
        <v>1073</v>
      </c>
      <c r="M5" s="81"/>
      <c r="N5" s="77"/>
      <c r="O5" s="529"/>
      <c r="P5" s="530"/>
    </row>
    <row r="6" spans="1:18" x14ac:dyDescent="0.2">
      <c r="A6" s="388"/>
      <c r="B6" s="528"/>
      <c r="M6" s="81"/>
      <c r="N6" s="79"/>
      <c r="P6" s="81"/>
    </row>
    <row r="7" spans="1:18" x14ac:dyDescent="0.2">
      <c r="A7" s="1282" t="s">
        <v>225</v>
      </c>
      <c r="B7" s="79"/>
      <c r="P7" s="81"/>
    </row>
    <row r="8" spans="1:18" x14ac:dyDescent="0.2">
      <c r="A8" s="388">
        <v>1990</v>
      </c>
      <c r="B8" s="1283">
        <v>19.269611642909094</v>
      </c>
      <c r="C8" s="1284">
        <v>19.32285911352886</v>
      </c>
      <c r="D8" s="1284">
        <v>26.095204144491191</v>
      </c>
      <c r="E8" s="1285">
        <v>3.5162096090605819</v>
      </c>
      <c r="F8" s="1285">
        <v>1.7960208296965408</v>
      </c>
      <c r="G8" s="1285">
        <v>1.3412547023397499</v>
      </c>
      <c r="H8" s="1285">
        <v>0.11407847383171847</v>
      </c>
      <c r="I8" s="1285">
        <v>0.25728867967035263</v>
      </c>
      <c r="J8" s="1285">
        <v>0.40935688595087305</v>
      </c>
      <c r="K8" s="1286">
        <v>2.7395369216701916E-2</v>
      </c>
      <c r="L8" s="1286">
        <v>2.6813119706217754E-2</v>
      </c>
      <c r="M8" s="1286">
        <v>2.3939940479610171E-2</v>
      </c>
      <c r="N8" s="1285">
        <v>3.348771056248173</v>
      </c>
      <c r="O8" s="1285">
        <v>1.7104960282824198</v>
      </c>
      <c r="P8" s="1287">
        <v>1.2773854307997616</v>
      </c>
    </row>
    <row r="9" spans="1:18" x14ac:dyDescent="0.2">
      <c r="A9" s="388">
        <v>1991</v>
      </c>
      <c r="B9" s="1283">
        <v>19.227035908471922</v>
      </c>
      <c r="C9" s="1284">
        <v>19.274689059977376</v>
      </c>
      <c r="D9" s="1284">
        <v>26.060405133108389</v>
      </c>
      <c r="E9" s="1285">
        <v>3.4865608494290421</v>
      </c>
      <c r="F9" s="1285">
        <v>1.7711176041955001</v>
      </c>
      <c r="G9" s="1285">
        <v>1.3240275048352381</v>
      </c>
      <c r="H9" s="1285">
        <v>0.11444586815121786</v>
      </c>
      <c r="I9" s="1285">
        <v>0.25807366051852187</v>
      </c>
      <c r="J9" s="1285">
        <v>0.41003801437994408</v>
      </c>
      <c r="K9" s="1286">
        <v>2.6697759416403691E-2</v>
      </c>
      <c r="L9" s="1286">
        <v>2.6166029325749872E-2</v>
      </c>
      <c r="M9" s="1286">
        <v>2.3554452296779823E-2</v>
      </c>
      <c r="N9" s="1285">
        <v>3.3205341423133734</v>
      </c>
      <c r="O9" s="1285">
        <v>1.6867786706623811</v>
      </c>
      <c r="P9" s="1287">
        <v>1.2609785760335601</v>
      </c>
    </row>
    <row r="10" spans="1:18" x14ac:dyDescent="0.2">
      <c r="A10" s="388">
        <v>1992</v>
      </c>
      <c r="B10" s="1283">
        <v>19.158969765288035</v>
      </c>
      <c r="C10" s="1284">
        <v>19.211160988605236</v>
      </c>
      <c r="D10" s="1284">
        <v>26.019991418879659</v>
      </c>
      <c r="E10" s="1285">
        <v>3.4614719185721188</v>
      </c>
      <c r="F10" s="1285">
        <v>1.7480321505265637</v>
      </c>
      <c r="G10" s="1285">
        <v>1.3065516435201823</v>
      </c>
      <c r="H10" s="1285">
        <v>0.11486521027887139</v>
      </c>
      <c r="I10" s="1285">
        <v>0.25896614310885202</v>
      </c>
      <c r="J10" s="1285">
        <v>0.41081477903345986</v>
      </c>
      <c r="K10" s="1286">
        <v>2.5970468748810916E-2</v>
      </c>
      <c r="L10" s="1286">
        <v>2.5494835831463433E-2</v>
      </c>
      <c r="M10" s="1286">
        <v>2.3154400716538497E-2</v>
      </c>
      <c r="N10" s="1285">
        <v>3.296639922449637</v>
      </c>
      <c r="O10" s="1285">
        <v>1.6647925243110129</v>
      </c>
      <c r="P10" s="1287">
        <v>1.2443348985906497</v>
      </c>
    </row>
    <row r="11" spans="1:18" x14ac:dyDescent="0.2">
      <c r="A11" s="388">
        <v>1993</v>
      </c>
      <c r="B11" s="1283">
        <v>19.104020702331226</v>
      </c>
      <c r="C11" s="1284">
        <v>19.163748768528325</v>
      </c>
      <c r="D11" s="1284">
        <v>25.991828460456826</v>
      </c>
      <c r="E11" s="1285">
        <v>3.4476778515736815</v>
      </c>
      <c r="F11" s="1285">
        <v>1.7342298564565068</v>
      </c>
      <c r="G11" s="1285">
        <v>1.2953832688967213</v>
      </c>
      <c r="H11" s="1285">
        <v>0.11515479618802019</v>
      </c>
      <c r="I11" s="1285">
        <v>0.25958135820453226</v>
      </c>
      <c r="J11" s="1285">
        <v>0.41134923400920398</v>
      </c>
      <c r="K11" s="1286">
        <v>2.549584083236681E-2</v>
      </c>
      <c r="L11" s="1286">
        <v>2.5058028696786246E-2</v>
      </c>
      <c r="M11" s="1286">
        <v>2.2894690608863146E-2</v>
      </c>
      <c r="N11" s="1285">
        <v>3.2835027157844583</v>
      </c>
      <c r="O11" s="1285">
        <v>1.6516474823395302</v>
      </c>
      <c r="P11" s="1287">
        <v>1.2336983513302107</v>
      </c>
    </row>
    <row r="12" spans="1:18" x14ac:dyDescent="0.2">
      <c r="A12" s="388">
        <v>1994</v>
      </c>
      <c r="B12" s="1283">
        <v>19.085009334214835</v>
      </c>
      <c r="C12" s="1284">
        <v>19.150755141030015</v>
      </c>
      <c r="D12" s="1284">
        <v>25.98584003034706</v>
      </c>
      <c r="E12" s="1285">
        <v>3.4486443698122136</v>
      </c>
      <c r="F12" s="1285">
        <v>1.7337427543665038</v>
      </c>
      <c r="G12" s="1285">
        <v>1.2940459258790509</v>
      </c>
      <c r="H12" s="1285">
        <v>0.11521134300932388</v>
      </c>
      <c r="I12" s="1285">
        <v>0.25970065545227095</v>
      </c>
      <c r="J12" s="1285">
        <v>0.41145522197438411</v>
      </c>
      <c r="K12" s="1286">
        <v>2.5431670043050681E-2</v>
      </c>
      <c r="L12" s="1286">
        <v>2.5000048743329836E-2</v>
      </c>
      <c r="M12" s="1286">
        <v>2.2859092899993771E-2</v>
      </c>
      <c r="N12" s="1285">
        <v>3.2844232093449652</v>
      </c>
      <c r="O12" s="1285">
        <v>1.6511835755871465</v>
      </c>
      <c r="P12" s="1287">
        <v>1.2324246913133818</v>
      </c>
    </row>
    <row r="13" spans="1:18" x14ac:dyDescent="0.2">
      <c r="A13" s="388">
        <v>1995</v>
      </c>
      <c r="B13" s="1283">
        <v>19.060373633859648</v>
      </c>
      <c r="C13" s="1284">
        <v>19.135334170977178</v>
      </c>
      <c r="D13" s="1284">
        <v>25.979656647944353</v>
      </c>
      <c r="E13" s="1285">
        <v>3.4522838299681076</v>
      </c>
      <c r="F13" s="1285">
        <v>1.7348931357245851</v>
      </c>
      <c r="G13" s="1285">
        <v>1.2933562739648186</v>
      </c>
      <c r="H13" s="1285">
        <v>0.11526675798818418</v>
      </c>
      <c r="I13" s="1285">
        <v>0.25981708568396733</v>
      </c>
      <c r="J13" s="1285">
        <v>0.41156067341303426</v>
      </c>
      <c r="K13" s="1286">
        <v>2.5389960015907046E-2</v>
      </c>
      <c r="L13" s="1286">
        <v>2.4963489741963742E-2</v>
      </c>
      <c r="M13" s="1286">
        <v>2.2835350996178637E-2</v>
      </c>
      <c r="N13" s="1285">
        <v>3.2878893618743881</v>
      </c>
      <c r="O13" s="1285">
        <v>1.6522791768805571</v>
      </c>
      <c r="P13" s="1287">
        <v>1.2317678799664937</v>
      </c>
    </row>
    <row r="14" spans="1:18" x14ac:dyDescent="0.2">
      <c r="A14" s="388">
        <v>1996</v>
      </c>
      <c r="B14" s="1283">
        <v>19.04817797373148</v>
      </c>
      <c r="C14" s="1284">
        <v>19.139861323082624</v>
      </c>
      <c r="D14" s="1284">
        <v>25.989890821364181</v>
      </c>
      <c r="E14" s="1285">
        <v>3.474521212720576</v>
      </c>
      <c r="F14" s="1285">
        <v>1.7507498531991603</v>
      </c>
      <c r="G14" s="1285">
        <v>1.3019549982510057</v>
      </c>
      <c r="H14" s="1285">
        <v>0.11513962456292635</v>
      </c>
      <c r="I14" s="1285">
        <v>0.25954321786056578</v>
      </c>
      <c r="J14" s="1285">
        <v>0.4113367321651617</v>
      </c>
      <c r="K14" s="1286">
        <v>2.5725067525033229E-2</v>
      </c>
      <c r="L14" s="1286">
        <v>2.5277108867168458E-2</v>
      </c>
      <c r="M14" s="1286">
        <v>2.3015407950878718E-2</v>
      </c>
      <c r="N14" s="1285">
        <v>3.3090678216386435</v>
      </c>
      <c r="O14" s="1285">
        <v>1.6673808125706289</v>
      </c>
      <c r="P14" s="1287">
        <v>1.2399571411914339</v>
      </c>
    </row>
    <row r="15" spans="1:18" x14ac:dyDescent="0.2">
      <c r="A15" s="388">
        <v>1997</v>
      </c>
      <c r="B15" s="1283">
        <v>19.03649187882186</v>
      </c>
      <c r="C15" s="1284">
        <v>19.132868660322178</v>
      </c>
      <c r="D15" s="1284">
        <v>25.987317196666268</v>
      </c>
      <c r="E15" s="1285">
        <v>3.476806023803682</v>
      </c>
      <c r="F15" s="1285">
        <v>1.7517173019703318</v>
      </c>
      <c r="G15" s="1285">
        <v>1.3018697903588532</v>
      </c>
      <c r="H15" s="1285">
        <v>0.11516168714903853</v>
      </c>
      <c r="I15" s="1285">
        <v>0.25958941442479433</v>
      </c>
      <c r="J15" s="1285">
        <v>0.41137928441048094</v>
      </c>
      <c r="K15" s="1286">
        <v>2.5715003398046929E-2</v>
      </c>
      <c r="L15" s="1286">
        <v>2.5268869228200538E-2</v>
      </c>
      <c r="M15" s="1286">
        <v>2.3009336055576226E-2</v>
      </c>
      <c r="N15" s="1285">
        <v>3.3112438321939828</v>
      </c>
      <c r="O15" s="1285">
        <v>1.6683021923526968</v>
      </c>
      <c r="P15" s="1287">
        <v>1.2398759908179553</v>
      </c>
    </row>
    <row r="16" spans="1:18" x14ac:dyDescent="0.2">
      <c r="A16" s="388">
        <v>1998</v>
      </c>
      <c r="B16" s="1283">
        <v>19.033821316427954</v>
      </c>
      <c r="C16" s="1284">
        <v>19.130668960616568</v>
      </c>
      <c r="D16" s="1284">
        <v>25.986068154086123</v>
      </c>
      <c r="E16" s="1285">
        <v>3.4763218895255426</v>
      </c>
      <c r="F16" s="1285">
        <v>1.7511856539582382</v>
      </c>
      <c r="G16" s="1285">
        <v>1.3014103994792365</v>
      </c>
      <c r="H16" s="1285">
        <v>0.11517426025610487</v>
      </c>
      <c r="I16" s="1285">
        <v>0.2596161261738561</v>
      </c>
      <c r="J16" s="1285">
        <v>0.41140239977288801</v>
      </c>
      <c r="K16" s="1286">
        <v>2.5695230781078104E-2</v>
      </c>
      <c r="L16" s="1286">
        <v>2.5250675926220354E-2</v>
      </c>
      <c r="M16" s="1286">
        <v>2.2998515361535209E-2</v>
      </c>
      <c r="N16" s="1285">
        <v>3.310782751929088</v>
      </c>
      <c r="O16" s="1285">
        <v>1.6677958609126078</v>
      </c>
      <c r="P16" s="1287">
        <v>1.2394384756945109</v>
      </c>
    </row>
    <row r="17" spans="1:16" x14ac:dyDescent="0.2">
      <c r="A17" s="388">
        <v>1999</v>
      </c>
      <c r="B17" s="1283">
        <v>18.587333028042281</v>
      </c>
      <c r="C17" s="1284">
        <v>18.629234244770892</v>
      </c>
      <c r="D17" s="1284">
        <v>25.396517378572675</v>
      </c>
      <c r="E17" s="1285">
        <v>3.386673621905556</v>
      </c>
      <c r="F17" s="1285">
        <v>1.710769855292134</v>
      </c>
      <c r="G17" s="1285">
        <v>1.2913935892756356</v>
      </c>
      <c r="H17" s="1285">
        <v>0.11813535764702829</v>
      </c>
      <c r="I17" s="1285">
        <v>0.27076661294297671</v>
      </c>
      <c r="J17" s="1285">
        <v>0.44601402553315989</v>
      </c>
      <c r="K17" s="1286">
        <v>2.5487252065131166E-2</v>
      </c>
      <c r="L17" s="1286">
        <v>2.5059414268684594E-2</v>
      </c>
      <c r="M17" s="1286">
        <v>2.288643839414203E-2</v>
      </c>
      <c r="N17" s="1285">
        <v>3.2254034494338626</v>
      </c>
      <c r="O17" s="1285">
        <v>1.6293046240877467</v>
      </c>
      <c r="P17" s="1287">
        <v>1.2298986564529863</v>
      </c>
    </row>
    <row r="18" spans="1:16" x14ac:dyDescent="0.2">
      <c r="A18" s="388">
        <v>2000</v>
      </c>
      <c r="B18" s="1283">
        <v>17.938876155493944</v>
      </c>
      <c r="C18" s="1284">
        <v>17.89989192380451</v>
      </c>
      <c r="D18" s="1284">
        <v>24.541379158048564</v>
      </c>
      <c r="E18" s="1285">
        <v>3.2577803923812882</v>
      </c>
      <c r="F18" s="1285">
        <v>1.6526196265514594</v>
      </c>
      <c r="G18" s="1285">
        <v>1.2769673770688925</v>
      </c>
      <c r="H18" s="1285">
        <v>0.12237857406718183</v>
      </c>
      <c r="I18" s="1285">
        <v>0.28689552829884291</v>
      </c>
      <c r="J18" s="1285">
        <v>0.49610204071991409</v>
      </c>
      <c r="K18" s="1286">
        <v>2.5180957071956497E-2</v>
      </c>
      <c r="L18" s="1286">
        <v>2.4778179476229747E-2</v>
      </c>
      <c r="M18" s="1286">
        <v>2.2721492926689908E-2</v>
      </c>
      <c r="N18" s="1285">
        <v>3.102647992744084</v>
      </c>
      <c r="O18" s="1285">
        <v>1.5739234538585327</v>
      </c>
      <c r="P18" s="1287">
        <v>1.2161594067322785</v>
      </c>
    </row>
    <row r="19" spans="1:16" x14ac:dyDescent="0.2">
      <c r="A19" s="388">
        <v>2001</v>
      </c>
      <c r="B19" s="1283">
        <v>17.374582633286323</v>
      </c>
      <c r="C19" s="1284">
        <v>17.254187903145453</v>
      </c>
      <c r="D19" s="1284">
        <v>23.782418571007604</v>
      </c>
      <c r="E19" s="1285">
        <v>3.1443223209741071</v>
      </c>
      <c r="F19" s="1285">
        <v>1.6006271359316753</v>
      </c>
      <c r="G19" s="1285">
        <v>1.2639516532454489</v>
      </c>
      <c r="H19" s="1285">
        <v>0.12597393213319613</v>
      </c>
      <c r="I19" s="1285">
        <v>0.3010747683406565</v>
      </c>
      <c r="J19" s="1285">
        <v>0.54048370012119917</v>
      </c>
      <c r="K19" s="1286">
        <v>2.4893910151213262E-2</v>
      </c>
      <c r="L19" s="1286">
        <v>2.4514863423174008E-2</v>
      </c>
      <c r="M19" s="1286">
        <v>2.2566629804554591E-2</v>
      </c>
      <c r="N19" s="1285">
        <v>2.9945926866420067</v>
      </c>
      <c r="O19" s="1285">
        <v>1.5244067961254049</v>
      </c>
      <c r="P19" s="1287">
        <v>1.2037634792813798</v>
      </c>
    </row>
    <row r="20" spans="1:16" x14ac:dyDescent="0.2">
      <c r="A20" s="388">
        <v>2002</v>
      </c>
      <c r="B20" s="1283">
        <v>17.021828083246898</v>
      </c>
      <c r="C20" s="1284">
        <v>16.844430432450057</v>
      </c>
      <c r="D20" s="1284">
        <v>23.303316918081286</v>
      </c>
      <c r="E20" s="1285">
        <v>3.0733991288935911</v>
      </c>
      <c r="F20" s="1285">
        <v>1.5669554155645946</v>
      </c>
      <c r="G20" s="1285">
        <v>1.254904223587253</v>
      </c>
      <c r="H20" s="1285">
        <v>0.1281395845633897</v>
      </c>
      <c r="I20" s="1285">
        <v>0.30996673956221799</v>
      </c>
      <c r="J20" s="1285">
        <v>0.56840547753498394</v>
      </c>
      <c r="K20" s="1286">
        <v>2.4673007304650482E-2</v>
      </c>
      <c r="L20" s="1286">
        <v>2.4312401461642565E-2</v>
      </c>
      <c r="M20" s="1286">
        <v>2.2447044526204427E-2</v>
      </c>
      <c r="N20" s="1285">
        <v>2.9270467894224677</v>
      </c>
      <c r="O20" s="1285">
        <v>1.4923384910138995</v>
      </c>
      <c r="P20" s="1287">
        <v>1.1951468796069076</v>
      </c>
    </row>
    <row r="21" spans="1:16" x14ac:dyDescent="0.2">
      <c r="A21" s="388">
        <v>2003</v>
      </c>
      <c r="B21" s="1283">
        <v>16.574442436907816</v>
      </c>
      <c r="C21" s="1284">
        <v>16.37821134400367</v>
      </c>
      <c r="D21" s="1284">
        <v>22.697315599100662</v>
      </c>
      <c r="E21" s="1285">
        <v>2.9893807162368731</v>
      </c>
      <c r="F21" s="1285">
        <v>1.5253047278951779</v>
      </c>
      <c r="G21" s="1285">
        <v>1.2295982987013354</v>
      </c>
      <c r="H21" s="1285">
        <v>0.13072013731096072</v>
      </c>
      <c r="I21" s="1285">
        <v>0.30975948080798227</v>
      </c>
      <c r="J21" s="1285">
        <v>0.57097207485521018</v>
      </c>
      <c r="K21" s="1286">
        <v>2.4072380075096021E-2</v>
      </c>
      <c r="L21" s="1286">
        <v>2.3732535262441307E-2</v>
      </c>
      <c r="M21" s="1286">
        <v>2.1942194658113492E-2</v>
      </c>
      <c r="N21" s="1285">
        <v>2.8470292535589268</v>
      </c>
      <c r="O21" s="1285">
        <v>1.4526711694239789</v>
      </c>
      <c r="P21" s="1287">
        <v>1.1710459987631765</v>
      </c>
    </row>
    <row r="22" spans="1:16" x14ac:dyDescent="0.2">
      <c r="A22" s="388">
        <v>2004</v>
      </c>
      <c r="B22" s="1283">
        <v>16.169445309923098</v>
      </c>
      <c r="C22" s="1284">
        <v>15.974366698076476</v>
      </c>
      <c r="D22" s="1284">
        <v>22.148883062208551</v>
      </c>
      <c r="E22" s="1285">
        <v>2.9158003504387104</v>
      </c>
      <c r="F22" s="1285">
        <v>1.4889912568935892</v>
      </c>
      <c r="G22" s="1285">
        <v>1.203081550098106</v>
      </c>
      <c r="H22" s="1285">
        <v>0.13302364052634702</v>
      </c>
      <c r="I22" s="1285">
        <v>0.30572143124190743</v>
      </c>
      <c r="J22" s="1285">
        <v>0.56243379848705843</v>
      </c>
      <c r="K22" s="1286">
        <v>2.3465205697419073E-2</v>
      </c>
      <c r="L22" s="1286">
        <v>2.3138703432039959E-2</v>
      </c>
      <c r="M22" s="1286">
        <v>2.1391617710398568E-2</v>
      </c>
      <c r="N22" s="1285">
        <v>2.7769527147035338</v>
      </c>
      <c r="O22" s="1285">
        <v>1.4180869113272279</v>
      </c>
      <c r="P22" s="1287">
        <v>1.1457919524743867</v>
      </c>
    </row>
    <row r="23" spans="1:16" x14ac:dyDescent="0.2">
      <c r="A23" s="388">
        <v>2005</v>
      </c>
      <c r="B23" s="1283">
        <v>15.696484650116981</v>
      </c>
      <c r="C23" s="1284">
        <v>15.488818204044877</v>
      </c>
      <c r="D23" s="1284">
        <v>21.514455645501318</v>
      </c>
      <c r="E23" s="1285">
        <v>2.8277193030222416</v>
      </c>
      <c r="F23" s="1285">
        <v>1.446236061398354</v>
      </c>
      <c r="G23" s="1285">
        <v>1.1763499954867116</v>
      </c>
      <c r="H23" s="1285">
        <v>0.13578473402598493</v>
      </c>
      <c r="I23" s="1285">
        <v>0.3044235493635995</v>
      </c>
      <c r="J23" s="1285">
        <v>0.56209119087213377</v>
      </c>
      <c r="K23" s="1286">
        <v>2.2850346928936303E-2</v>
      </c>
      <c r="L23" s="1286">
        <v>2.2539679071163311E-2</v>
      </c>
      <c r="M23" s="1286">
        <v>2.0856276545968017E-2</v>
      </c>
      <c r="N23" s="1285">
        <v>2.6930660028783251</v>
      </c>
      <c r="O23" s="1285">
        <v>1.3773676775222419</v>
      </c>
      <c r="P23" s="1287">
        <v>1.1203333290349633</v>
      </c>
    </row>
    <row r="24" spans="1:16" x14ac:dyDescent="0.2">
      <c r="A24" s="388">
        <v>2006</v>
      </c>
      <c r="B24" s="1283">
        <v>15.218718398348681</v>
      </c>
      <c r="C24" s="1284">
        <v>14.97947237189787</v>
      </c>
      <c r="D24" s="1284">
        <v>20.803158703825826</v>
      </c>
      <c r="E24" s="1285">
        <v>2.7385926026658973</v>
      </c>
      <c r="F24" s="1285">
        <v>1.401562317080427</v>
      </c>
      <c r="G24" s="1285">
        <v>1.1431757654507446</v>
      </c>
      <c r="H24" s="1285">
        <v>0.1343903629192901</v>
      </c>
      <c r="I24" s="1285">
        <v>0.29880849898006506</v>
      </c>
      <c r="J24" s="1285">
        <v>0.55559820215418243</v>
      </c>
      <c r="K24" s="1286">
        <v>2.2440073100499017E-2</v>
      </c>
      <c r="L24" s="1286">
        <v>2.2142036723562058E-2</v>
      </c>
      <c r="M24" s="1286">
        <v>2.0515060339114519E-2</v>
      </c>
      <c r="N24" s="1285">
        <v>2.6081834311103784</v>
      </c>
      <c r="O24" s="1285">
        <v>1.3348212543623115</v>
      </c>
      <c r="P24" s="1287">
        <v>1.0887388242388043</v>
      </c>
    </row>
    <row r="25" spans="1:16" x14ac:dyDescent="0.2">
      <c r="A25" s="388">
        <v>2007</v>
      </c>
      <c r="B25" s="1283">
        <v>13.965357390913246</v>
      </c>
      <c r="C25" s="1284">
        <v>13.62228585259021</v>
      </c>
      <c r="D25" s="1284">
        <v>19.54124022534215</v>
      </c>
      <c r="E25" s="1285">
        <v>2.4732123539713289</v>
      </c>
      <c r="F25" s="1285">
        <v>1.2561628296751772</v>
      </c>
      <c r="G25" s="1285">
        <v>1.1115409962501663</v>
      </c>
      <c r="H25" s="1285">
        <v>0.14757801538690665</v>
      </c>
      <c r="I25" s="1285">
        <v>0.350122917231868</v>
      </c>
      <c r="J25" s="1285">
        <v>0.68821938041532438</v>
      </c>
      <c r="K25" s="1286">
        <v>2.0548220267632915E-2</v>
      </c>
      <c r="L25" s="1286">
        <v>2.0431120623323806E-2</v>
      </c>
      <c r="M25" s="1286">
        <v>1.9785187020002683E-2</v>
      </c>
      <c r="N25" s="1285">
        <v>2.3554403371155512</v>
      </c>
      <c r="O25" s="1285">
        <v>1.1963455520715973</v>
      </c>
      <c r="P25" s="1287">
        <v>1.058610472619206</v>
      </c>
    </row>
    <row r="26" spans="1:16" x14ac:dyDescent="0.2">
      <c r="A26" s="388">
        <v>2008</v>
      </c>
      <c r="B26" s="1283">
        <v>13.547843756584278</v>
      </c>
      <c r="C26" s="1284">
        <v>13.175496436661767</v>
      </c>
      <c r="D26" s="1284">
        <v>18.904082464702107</v>
      </c>
      <c r="E26" s="1285">
        <v>2.4004847287112474</v>
      </c>
      <c r="F26" s="1285">
        <v>1.2199012450772542</v>
      </c>
      <c r="G26" s="1285">
        <v>1.080630446481806</v>
      </c>
      <c r="H26" s="1285">
        <v>0.14512171026691645</v>
      </c>
      <c r="I26" s="1285">
        <v>0.34030599649576343</v>
      </c>
      <c r="J26" s="1285">
        <v>0.67213030226021764</v>
      </c>
      <c r="K26" s="1286">
        <v>2.0275139846543555E-2</v>
      </c>
      <c r="L26" s="1286">
        <v>2.0152475795388283E-2</v>
      </c>
      <c r="M26" s="1286">
        <v>1.9505990179765328E-2</v>
      </c>
      <c r="N26" s="1285">
        <v>2.2861759321059498</v>
      </c>
      <c r="O26" s="1285">
        <v>1.1618107095973849</v>
      </c>
      <c r="P26" s="1287">
        <v>1.0291718537921961</v>
      </c>
    </row>
    <row r="27" spans="1:16" x14ac:dyDescent="0.2">
      <c r="A27" s="388">
        <v>2009</v>
      </c>
      <c r="B27" s="1283">
        <v>13.142432145591551</v>
      </c>
      <c r="C27" s="1284">
        <v>12.729868772147052</v>
      </c>
      <c r="D27" s="1284">
        <v>18.260800054369451</v>
      </c>
      <c r="E27" s="1285">
        <v>2.3302018286806154</v>
      </c>
      <c r="F27" s="1285">
        <v>1.1844860929151846</v>
      </c>
      <c r="G27" s="1285">
        <v>1.0486015128884392</v>
      </c>
      <c r="H27" s="1285">
        <v>0.14207413114008</v>
      </c>
      <c r="I27" s="1285">
        <v>0.32978053668576018</v>
      </c>
      <c r="J27" s="1285">
        <v>0.65494412127720669</v>
      </c>
      <c r="K27" s="1286">
        <v>2.0045077780736244E-2</v>
      </c>
      <c r="L27" s="1286">
        <v>1.9912567184734244E-2</v>
      </c>
      <c r="M27" s="1286">
        <v>1.9248014763955715E-2</v>
      </c>
      <c r="N27" s="1285">
        <v>2.2192398368386814</v>
      </c>
      <c r="O27" s="1285">
        <v>1.1280819932525568</v>
      </c>
      <c r="P27" s="1287">
        <v>0.99866810751279922</v>
      </c>
    </row>
    <row r="28" spans="1:16" x14ac:dyDescent="0.2">
      <c r="A28" s="388">
        <v>2010</v>
      </c>
      <c r="B28" s="1283">
        <v>12.782101614036163</v>
      </c>
      <c r="C28" s="1284">
        <v>12.351207452847685</v>
      </c>
      <c r="D28" s="1284">
        <v>17.71006502128548</v>
      </c>
      <c r="E28" s="1285">
        <v>2.2682137046150044</v>
      </c>
      <c r="F28" s="1285">
        <v>1.1535789165189205</v>
      </c>
      <c r="G28" s="1285">
        <v>1.0190212293520815</v>
      </c>
      <c r="H28" s="1285">
        <v>0.13924028380099521</v>
      </c>
      <c r="I28" s="1285">
        <v>0.31848453046344405</v>
      </c>
      <c r="J28" s="1285">
        <v>0.63448211340339811</v>
      </c>
      <c r="K28" s="1286">
        <v>1.9779571638849327E-2</v>
      </c>
      <c r="L28" s="1286">
        <v>1.9641439785024601E-2</v>
      </c>
      <c r="M28" s="1286">
        <v>1.8969688468681706E-2</v>
      </c>
      <c r="N28" s="1285">
        <v>2.1602035282047658</v>
      </c>
      <c r="O28" s="1285">
        <v>1.0986465871608766</v>
      </c>
      <c r="P28" s="1287">
        <v>0.97049640890674427</v>
      </c>
    </row>
    <row r="29" spans="1:16" x14ac:dyDescent="0.2">
      <c r="A29" s="388">
        <v>2011</v>
      </c>
      <c r="B29" s="1283">
        <v>12.60558363520035</v>
      </c>
      <c r="C29" s="1284">
        <v>12.172039604548123</v>
      </c>
      <c r="D29" s="1284">
        <v>17.406054513344849</v>
      </c>
      <c r="E29" s="1285">
        <v>2.2345355239806932</v>
      </c>
      <c r="F29" s="1285">
        <v>1.1386763648613598</v>
      </c>
      <c r="G29" s="1285">
        <v>1.0040377589248912</v>
      </c>
      <c r="H29" s="1285">
        <v>0.13872992443844062</v>
      </c>
      <c r="I29" s="1285">
        <v>0.31278517252523064</v>
      </c>
      <c r="J29" s="1285">
        <v>0.6230491205742037</v>
      </c>
      <c r="K29" s="1286">
        <v>1.9715608552597443E-2</v>
      </c>
      <c r="L29" s="1286">
        <v>1.9582061662167645E-2</v>
      </c>
      <c r="M29" s="1286">
        <v>1.8856015579084784E-2</v>
      </c>
      <c r="N29" s="1285">
        <v>2.1281290704578031</v>
      </c>
      <c r="O29" s="1285">
        <v>1.0844536808203427</v>
      </c>
      <c r="P29" s="1287">
        <v>0.95622643707132493</v>
      </c>
    </row>
    <row r="30" spans="1:16" x14ac:dyDescent="0.2">
      <c r="A30" s="388">
        <v>2012</v>
      </c>
      <c r="B30" s="1283">
        <v>12.361944236807332</v>
      </c>
      <c r="C30" s="1284">
        <v>11.91820827102968</v>
      </c>
      <c r="D30" s="1284">
        <v>17.035632080356947</v>
      </c>
      <c r="E30" s="1285">
        <v>2.1886662600219928</v>
      </c>
      <c r="F30" s="1285">
        <v>1.1168241915143737</v>
      </c>
      <c r="G30" s="1285">
        <v>0.98586304177172224</v>
      </c>
      <c r="H30" s="1285">
        <v>0.13719631666628021</v>
      </c>
      <c r="I30" s="1285">
        <v>0.3064432848647925</v>
      </c>
      <c r="J30" s="1285">
        <v>0.61199048289100599</v>
      </c>
      <c r="K30" s="1286">
        <v>1.9565708012730668E-2</v>
      </c>
      <c r="L30" s="1286">
        <v>1.9423171809716682E-2</v>
      </c>
      <c r="M30" s="1286">
        <v>1.8681571445097141E-2</v>
      </c>
      <c r="N30" s="1285">
        <v>2.0844440571638025</v>
      </c>
      <c r="O30" s="1285">
        <v>1.0636420871565464</v>
      </c>
      <c r="P30" s="1287">
        <v>0.93891718263973545</v>
      </c>
    </row>
    <row r="31" spans="1:16" x14ac:dyDescent="0.2">
      <c r="A31" s="388">
        <v>2013</v>
      </c>
      <c r="B31" s="1283">
        <v>12.085666683577056</v>
      </c>
      <c r="C31" s="1284">
        <v>11.622180529407267</v>
      </c>
      <c r="D31" s="1284">
        <v>16.60464375400668</v>
      </c>
      <c r="E31" s="1285">
        <v>2.1363459845384556</v>
      </c>
      <c r="F31" s="1285">
        <v>1.0915468721302146</v>
      </c>
      <c r="G31" s="1285">
        <v>0.96487149782504156</v>
      </c>
      <c r="H31" s="1285">
        <v>0.13541783693217169</v>
      </c>
      <c r="I31" s="1285">
        <v>0.29950630789972998</v>
      </c>
      <c r="J31" s="1285">
        <v>0.60036831658801171</v>
      </c>
      <c r="K31" s="1286">
        <v>1.9425495676592214E-2</v>
      </c>
      <c r="L31" s="1286">
        <v>1.9264932245875149E-2</v>
      </c>
      <c r="M31" s="1286">
        <v>1.8499266818477057E-2</v>
      </c>
      <c r="N31" s="1285">
        <v>2.0346152233699577</v>
      </c>
      <c r="O31" s="1285">
        <v>1.0395684496478235</v>
      </c>
      <c r="P31" s="1287">
        <v>0.91892523602384901</v>
      </c>
    </row>
    <row r="32" spans="1:16" x14ac:dyDescent="0.2">
      <c r="A32" s="388">
        <v>2014</v>
      </c>
      <c r="B32" s="1283">
        <v>11.809323388548076</v>
      </c>
      <c r="C32" s="1284">
        <v>11.328822256936833</v>
      </c>
      <c r="D32" s="1284">
        <v>16.174393483501404</v>
      </c>
      <c r="E32" s="1285">
        <v>2.085297338734716</v>
      </c>
      <c r="F32" s="1285">
        <v>1.0678597480572127</v>
      </c>
      <c r="G32" s="1285">
        <v>0.94556648768921747</v>
      </c>
      <c r="H32" s="1285">
        <v>0.13407377091737832</v>
      </c>
      <c r="I32" s="1285">
        <v>0.29403211353687048</v>
      </c>
      <c r="J32" s="1285">
        <v>0.59220722081383281</v>
      </c>
      <c r="K32" s="1286">
        <v>1.9338555335665961E-2</v>
      </c>
      <c r="L32" s="1286">
        <v>1.9177813599640891E-2</v>
      </c>
      <c r="M32" s="1286">
        <v>1.8381967460313842E-2</v>
      </c>
      <c r="N32" s="1285">
        <v>1.9859974654616341</v>
      </c>
      <c r="O32" s="1285">
        <v>1.0170092838640121</v>
      </c>
      <c r="P32" s="1287">
        <v>0.90053951208496896</v>
      </c>
    </row>
    <row r="33" spans="1:16" x14ac:dyDescent="0.2">
      <c r="A33" s="388">
        <v>2015</v>
      </c>
      <c r="B33" s="1283">
        <v>11.408452549621098</v>
      </c>
      <c r="C33" s="1284">
        <v>10.914734792021171</v>
      </c>
      <c r="D33" s="1284">
        <v>15.578135943842609</v>
      </c>
      <c r="E33" s="1285">
        <v>2.0141086982597125</v>
      </c>
      <c r="F33" s="1285">
        <v>1.032153684384701</v>
      </c>
      <c r="G33" s="1285">
        <v>0.91472786252129779</v>
      </c>
      <c r="H33" s="1285">
        <v>0.13227779388027575</v>
      </c>
      <c r="I33" s="1285">
        <v>0.28430674097733255</v>
      </c>
      <c r="J33" s="1285">
        <v>0.57428327658708855</v>
      </c>
      <c r="K33" s="1286">
        <v>1.8982555589674033E-2</v>
      </c>
      <c r="L33" s="1286">
        <v>1.8810588873548792E-2</v>
      </c>
      <c r="M33" s="1286">
        <v>1.8020861267329085E-2</v>
      </c>
      <c r="N33" s="1285">
        <v>1.9181987602473451</v>
      </c>
      <c r="O33" s="1285">
        <v>0.98300350893781041</v>
      </c>
      <c r="P33" s="1287">
        <v>0.87116939287742645</v>
      </c>
    </row>
    <row r="34" spans="1:16" x14ac:dyDescent="0.2">
      <c r="A34" s="388">
        <v>2016</v>
      </c>
      <c r="B34" s="1283">
        <v>10.936939190092643</v>
      </c>
      <c r="C34" s="1284">
        <v>10.41944300090379</v>
      </c>
      <c r="D34" s="1284">
        <v>14.867193635583511</v>
      </c>
      <c r="E34" s="1285">
        <v>1.9306683328892298</v>
      </c>
      <c r="F34" s="1285">
        <v>0.99102866412572854</v>
      </c>
      <c r="G34" s="1285">
        <v>0.88020135330687699</v>
      </c>
      <c r="H34" s="1285">
        <v>0.12985849856287518</v>
      </c>
      <c r="I34" s="1285">
        <v>0.27458163924116108</v>
      </c>
      <c r="J34" s="1285">
        <v>0.55836634531842855</v>
      </c>
      <c r="K34" s="1286">
        <v>1.865620942449071E-2</v>
      </c>
      <c r="L34" s="1286">
        <v>1.8482033833199827E-2</v>
      </c>
      <c r="M34" s="1286">
        <v>1.7696312224324075E-2</v>
      </c>
      <c r="N34" s="1285">
        <v>1.8387317456087902</v>
      </c>
      <c r="O34" s="1285">
        <v>0.94383682297688432</v>
      </c>
      <c r="P34" s="1287">
        <v>0.83828700314940663</v>
      </c>
    </row>
    <row r="35" spans="1:16" x14ac:dyDescent="0.2">
      <c r="A35" s="388">
        <v>2017</v>
      </c>
      <c r="B35" s="1283">
        <v>10.482587360881901</v>
      </c>
      <c r="C35" s="1284">
        <v>9.9063637611204669</v>
      </c>
      <c r="D35" s="1284">
        <v>14.115950984166902</v>
      </c>
      <c r="E35" s="1285">
        <v>1.8507301069066515</v>
      </c>
      <c r="F35" s="1285">
        <v>0.9475892559785053</v>
      </c>
      <c r="G35" s="1285">
        <v>0.84219192977991642</v>
      </c>
      <c r="H35" s="1285">
        <v>0.12668166318318208</v>
      </c>
      <c r="I35" s="1285">
        <v>0.26270074801635074</v>
      </c>
      <c r="J35" s="1285">
        <v>0.53735172665344944</v>
      </c>
      <c r="K35" s="1286">
        <v>1.824672208495548E-2</v>
      </c>
      <c r="L35" s="1286">
        <v>1.8006120574524994E-2</v>
      </c>
      <c r="M35" s="1286">
        <v>1.7211138104494827E-2</v>
      </c>
      <c r="N35" s="1285">
        <v>1.7626001018158586</v>
      </c>
      <c r="O35" s="1285">
        <v>0.90246595807476693</v>
      </c>
      <c r="P35" s="1287">
        <v>0.80208755217134897</v>
      </c>
    </row>
    <row r="36" spans="1:16" x14ac:dyDescent="0.2">
      <c r="A36" s="388">
        <v>2018</v>
      </c>
      <c r="B36" s="1283">
        <v>9.9635210717910496</v>
      </c>
      <c r="C36" s="1284">
        <v>9.3845243299970917</v>
      </c>
      <c r="D36" s="1284">
        <v>13.355630108650226</v>
      </c>
      <c r="E36" s="1285">
        <v>1.7583986317830194</v>
      </c>
      <c r="F36" s="1285">
        <v>0.90337295153243069</v>
      </c>
      <c r="G36" s="1285">
        <v>0.80377311254179706</v>
      </c>
      <c r="H36" s="1285">
        <v>0.12210649237904864</v>
      </c>
      <c r="I36" s="1285">
        <v>0.25031928972143241</v>
      </c>
      <c r="J36" s="1285">
        <v>0.51628634562137343</v>
      </c>
      <c r="K36" s="1286">
        <v>1.7736714063947119E-2</v>
      </c>
      <c r="L36" s="1286">
        <v>1.7539486300187576E-2</v>
      </c>
      <c r="M36" s="1286">
        <v>1.6736584640728427E-2</v>
      </c>
      <c r="N36" s="1285">
        <v>1.6746653636028754</v>
      </c>
      <c r="O36" s="1285">
        <v>0.86035519193564824</v>
      </c>
      <c r="P36" s="1287">
        <v>0.76549820242075906</v>
      </c>
    </row>
    <row r="37" spans="1:16" x14ac:dyDescent="0.2">
      <c r="A37" s="388">
        <v>2019</v>
      </c>
      <c r="B37" s="1283">
        <v>9.1115813655561411</v>
      </c>
      <c r="C37" s="1284">
        <v>8.4803404976178296</v>
      </c>
      <c r="D37" s="1284">
        <v>12.061473751121548</v>
      </c>
      <c r="E37" s="1285">
        <v>1.6074090440456386</v>
      </c>
      <c r="F37" s="1285">
        <v>0.82130531146166463</v>
      </c>
      <c r="G37" s="1285">
        <v>0.73158725957378468</v>
      </c>
      <c r="H37" s="1285">
        <v>0.11558963754332657</v>
      </c>
      <c r="I37" s="1285">
        <v>0.22729214795085648</v>
      </c>
      <c r="J37" s="1285">
        <v>0.47311951884035758</v>
      </c>
      <c r="K37" s="1286">
        <v>1.6685272769321885E-2</v>
      </c>
      <c r="L37" s="1286">
        <v>1.6436740075001448E-2</v>
      </c>
      <c r="M37" s="1286">
        <v>1.5703359156259783E-2</v>
      </c>
      <c r="N37" s="1285">
        <v>1.5308657562339414</v>
      </c>
      <c r="O37" s="1285">
        <v>0.78219553472539483</v>
      </c>
      <c r="P37" s="1287">
        <v>0.69674977102265201</v>
      </c>
    </row>
    <row r="38" spans="1:16" x14ac:dyDescent="0.2">
      <c r="A38" s="1282" t="s">
        <v>226</v>
      </c>
      <c r="B38" s="79"/>
      <c r="P38" s="81"/>
    </row>
    <row r="39" spans="1:16" x14ac:dyDescent="0.2">
      <c r="A39" s="388">
        <v>1990</v>
      </c>
      <c r="B39" s="1283">
        <v>14.457984999999997</v>
      </c>
      <c r="C39" s="1284">
        <v>14.404343750000002</v>
      </c>
      <c r="D39" s="1284"/>
      <c r="E39" s="1285">
        <v>14.605499999999999</v>
      </c>
      <c r="F39" s="1285">
        <v>14.605500000000003</v>
      </c>
      <c r="G39" s="1285"/>
      <c r="H39" s="1285">
        <v>0.10982141666666664</v>
      </c>
      <c r="I39" s="1285">
        <v>9.724879583333329E-2</v>
      </c>
      <c r="J39" s="1285"/>
      <c r="K39" s="1286">
        <v>0.2</v>
      </c>
      <c r="L39" s="1286">
        <v>0.20000000000000004</v>
      </c>
      <c r="M39" s="1286"/>
      <c r="N39" s="1285">
        <v>13.909999999999998</v>
      </c>
      <c r="O39" s="1285">
        <v>13.910000000000002</v>
      </c>
      <c r="P39" s="1287"/>
    </row>
    <row r="40" spans="1:16" x14ac:dyDescent="0.2">
      <c r="A40" s="388">
        <v>1991</v>
      </c>
      <c r="B40" s="1283">
        <v>14.457984999999997</v>
      </c>
      <c r="C40" s="1284">
        <v>14.404343750000002</v>
      </c>
      <c r="D40" s="1284"/>
      <c r="E40" s="1285">
        <v>14.605500000000006</v>
      </c>
      <c r="F40" s="1285">
        <v>14.605500000000003</v>
      </c>
      <c r="G40" s="1285"/>
      <c r="H40" s="1285">
        <v>0.10982141666666669</v>
      </c>
      <c r="I40" s="1285">
        <v>9.7248795833333318E-2</v>
      </c>
      <c r="J40" s="1285"/>
      <c r="K40" s="1286">
        <v>0.20000000000000004</v>
      </c>
      <c r="L40" s="1286">
        <v>0.19999999999999998</v>
      </c>
      <c r="M40" s="1286"/>
      <c r="N40" s="1285">
        <v>13.910000000000005</v>
      </c>
      <c r="O40" s="1285">
        <v>13.910000000000002</v>
      </c>
      <c r="P40" s="1287"/>
    </row>
    <row r="41" spans="1:16" x14ac:dyDescent="0.2">
      <c r="A41" s="388">
        <v>1992</v>
      </c>
      <c r="B41" s="1283">
        <v>14.457984999999992</v>
      </c>
      <c r="C41" s="1284">
        <v>14.404343750000002</v>
      </c>
      <c r="D41" s="1284"/>
      <c r="E41" s="1285">
        <v>14.605500000000001</v>
      </c>
      <c r="F41" s="1285">
        <v>14.605499999999997</v>
      </c>
      <c r="G41" s="1285"/>
      <c r="H41" s="1285">
        <v>0.10982141666666664</v>
      </c>
      <c r="I41" s="1285">
        <v>9.7248795833333332E-2</v>
      </c>
      <c r="J41" s="1285"/>
      <c r="K41" s="1286">
        <v>0.2</v>
      </c>
      <c r="L41" s="1286">
        <v>0.2</v>
      </c>
      <c r="M41" s="1286"/>
      <c r="N41" s="1285">
        <v>13.91</v>
      </c>
      <c r="O41" s="1285">
        <v>13.909999999999997</v>
      </c>
      <c r="P41" s="1287"/>
    </row>
    <row r="42" spans="1:16" x14ac:dyDescent="0.2">
      <c r="A42" s="388">
        <v>1993</v>
      </c>
      <c r="B42" s="1283">
        <v>14.457984999999999</v>
      </c>
      <c r="C42" s="1284">
        <v>14.404343749999997</v>
      </c>
      <c r="D42" s="1284"/>
      <c r="E42" s="1285">
        <v>14.605500000000001</v>
      </c>
      <c r="F42" s="1285">
        <v>14.605499999999999</v>
      </c>
      <c r="G42" s="1285"/>
      <c r="H42" s="1285">
        <v>0.10982141666666666</v>
      </c>
      <c r="I42" s="1285">
        <v>9.7248795833333318E-2</v>
      </c>
      <c r="J42" s="1285"/>
      <c r="K42" s="1286">
        <v>0.19999999999999993</v>
      </c>
      <c r="L42" s="1286">
        <v>0.2</v>
      </c>
      <c r="M42" s="1286"/>
      <c r="N42" s="1285">
        <v>13.91</v>
      </c>
      <c r="O42" s="1285">
        <v>13.909999999999998</v>
      </c>
      <c r="P42" s="1287"/>
    </row>
    <row r="43" spans="1:16" x14ac:dyDescent="0.2">
      <c r="A43" s="388">
        <v>1994</v>
      </c>
      <c r="B43" s="1283">
        <v>14.457984999999999</v>
      </c>
      <c r="C43" s="1284">
        <v>14.404343749999992</v>
      </c>
      <c r="D43" s="1284"/>
      <c r="E43" s="1285">
        <v>14.605499999999999</v>
      </c>
      <c r="F43" s="1285">
        <v>14.605499999999999</v>
      </c>
      <c r="G43" s="1285"/>
      <c r="H43" s="1285">
        <v>0.10982141666666666</v>
      </c>
      <c r="I43" s="1285">
        <v>9.7248795833333346E-2</v>
      </c>
      <c r="J43" s="1285"/>
      <c r="K43" s="1286">
        <v>0.20000000000000009</v>
      </c>
      <c r="L43" s="1286">
        <v>0.20000000000000009</v>
      </c>
      <c r="M43" s="1286"/>
      <c r="N43" s="1285">
        <v>13.909999999999998</v>
      </c>
      <c r="O43" s="1285">
        <v>13.909999999999998</v>
      </c>
      <c r="P43" s="1287"/>
    </row>
    <row r="44" spans="1:16" x14ac:dyDescent="0.2">
      <c r="A44" s="388">
        <v>1995</v>
      </c>
      <c r="B44" s="1283">
        <v>14.457984999999992</v>
      </c>
      <c r="C44" s="1284">
        <v>14.404343749999995</v>
      </c>
      <c r="D44" s="1284"/>
      <c r="E44" s="1285">
        <v>14.605500000000008</v>
      </c>
      <c r="F44" s="1285">
        <v>14.605500000000001</v>
      </c>
      <c r="G44" s="1285"/>
      <c r="H44" s="1285">
        <v>0.10982141666666663</v>
      </c>
      <c r="I44" s="1285">
        <v>9.7248795833333374E-2</v>
      </c>
      <c r="J44" s="1285"/>
      <c r="K44" s="1286">
        <v>0.20000000000000007</v>
      </c>
      <c r="L44" s="1286">
        <v>0.20000000000000009</v>
      </c>
      <c r="M44" s="1286"/>
      <c r="N44" s="1285">
        <v>13.910000000000007</v>
      </c>
      <c r="O44" s="1285">
        <v>13.91</v>
      </c>
      <c r="P44" s="1287"/>
    </row>
    <row r="45" spans="1:16" x14ac:dyDescent="0.2">
      <c r="A45" s="388">
        <v>1996</v>
      </c>
      <c r="B45" s="1283">
        <v>14.457984999999997</v>
      </c>
      <c r="C45" s="1284">
        <v>14.404343749999994</v>
      </c>
      <c r="D45" s="1284"/>
      <c r="E45" s="1285">
        <v>14.605500000000001</v>
      </c>
      <c r="F45" s="1285">
        <v>14.605500000000008</v>
      </c>
      <c r="G45" s="1285"/>
      <c r="H45" s="1285">
        <v>0.10982141666666662</v>
      </c>
      <c r="I45" s="1285">
        <v>9.724879583333336E-2</v>
      </c>
      <c r="J45" s="1285"/>
      <c r="K45" s="1286">
        <v>0.20000000000000004</v>
      </c>
      <c r="L45" s="1286">
        <v>0.20000000000000009</v>
      </c>
      <c r="M45" s="1286"/>
      <c r="N45" s="1285">
        <v>13.91</v>
      </c>
      <c r="O45" s="1285">
        <v>13.910000000000007</v>
      </c>
      <c r="P45" s="1287"/>
    </row>
    <row r="46" spans="1:16" x14ac:dyDescent="0.2">
      <c r="A46" s="388">
        <v>1997</v>
      </c>
      <c r="B46" s="1283">
        <v>14.457984999999997</v>
      </c>
      <c r="C46" s="1284">
        <v>14.404343750000002</v>
      </c>
      <c r="D46" s="1284"/>
      <c r="E46" s="1285">
        <v>14.605499999999994</v>
      </c>
      <c r="F46" s="1285">
        <v>14.605499999999997</v>
      </c>
      <c r="G46" s="1285"/>
      <c r="H46" s="1285">
        <v>0.10982141666666675</v>
      </c>
      <c r="I46" s="1285">
        <v>9.7248795833333332E-2</v>
      </c>
      <c r="J46" s="1285"/>
      <c r="K46" s="1286">
        <v>0.2</v>
      </c>
      <c r="L46" s="1286">
        <v>0.19999999999999998</v>
      </c>
      <c r="M46" s="1286"/>
      <c r="N46" s="1285">
        <v>13.909999999999993</v>
      </c>
      <c r="O46" s="1285">
        <v>13.909999999999997</v>
      </c>
      <c r="P46" s="1287"/>
    </row>
    <row r="47" spans="1:16" x14ac:dyDescent="0.2">
      <c r="A47" s="388">
        <v>1998</v>
      </c>
      <c r="B47" s="1283">
        <v>14.457984999999994</v>
      </c>
      <c r="C47" s="1284">
        <v>14.404343749999999</v>
      </c>
      <c r="D47" s="1284"/>
      <c r="E47" s="1285">
        <v>14.605500000000003</v>
      </c>
      <c r="F47" s="1285">
        <v>14.605499999999996</v>
      </c>
      <c r="G47" s="1285"/>
      <c r="H47" s="1285">
        <v>0.10982141666666664</v>
      </c>
      <c r="I47" s="1285">
        <v>9.7248795833333332E-2</v>
      </c>
      <c r="J47" s="1285"/>
      <c r="K47" s="1286">
        <v>0.20000000000000007</v>
      </c>
      <c r="L47" s="1286">
        <v>0.19999999999999996</v>
      </c>
      <c r="M47" s="1286"/>
      <c r="N47" s="1285">
        <v>13.910000000000002</v>
      </c>
      <c r="O47" s="1285">
        <v>13.909999999999995</v>
      </c>
      <c r="P47" s="1287"/>
    </row>
    <row r="48" spans="1:16" x14ac:dyDescent="0.2">
      <c r="A48" s="388">
        <v>1999</v>
      </c>
      <c r="B48" s="1283">
        <v>13.793250065633831</v>
      </c>
      <c r="C48" s="1284">
        <v>13.739608815633833</v>
      </c>
      <c r="D48" s="1284"/>
      <c r="E48" s="1285">
        <v>13.703290640071714</v>
      </c>
      <c r="F48" s="1285">
        <v>13.577023811444558</v>
      </c>
      <c r="G48" s="1285"/>
      <c r="H48" s="1285">
        <v>0.10982141666666663</v>
      </c>
      <c r="I48" s="1285">
        <v>9.7248795833333304E-2</v>
      </c>
      <c r="J48" s="1285"/>
      <c r="K48" s="1286">
        <v>0.18879356075204551</v>
      </c>
      <c r="L48" s="1286">
        <v>0.18913583619250501</v>
      </c>
      <c r="M48" s="1286"/>
      <c r="N48" s="1285">
        <v>13.050752990544488</v>
      </c>
      <c r="O48" s="1285">
        <v>12.930498868042436</v>
      </c>
      <c r="P48" s="1287"/>
    </row>
    <row r="49" spans="1:16" x14ac:dyDescent="0.2">
      <c r="A49" s="388">
        <v>2000</v>
      </c>
      <c r="B49" s="1283">
        <v>12.997862716624878</v>
      </c>
      <c r="C49" s="1284">
        <v>12.944221466624882</v>
      </c>
      <c r="D49" s="1284"/>
      <c r="E49" s="1285">
        <v>12.623753708965978</v>
      </c>
      <c r="F49" s="1285">
        <v>12.346402541458268</v>
      </c>
      <c r="G49" s="1285"/>
      <c r="H49" s="1285">
        <v>0.10982141666666663</v>
      </c>
      <c r="I49" s="1285">
        <v>9.7248795833333304E-2</v>
      </c>
      <c r="J49" s="1285"/>
      <c r="K49" s="1286">
        <v>0.17538451671893854</v>
      </c>
      <c r="L49" s="1286">
        <v>0.17613634120089336</v>
      </c>
      <c r="M49" s="1286"/>
      <c r="N49" s="1285">
        <v>12.022622579967598</v>
      </c>
      <c r="O49" s="1285">
        <v>11.758478610912636</v>
      </c>
      <c r="P49" s="1287"/>
    </row>
    <row r="50" spans="1:16" x14ac:dyDescent="0.2">
      <c r="A50" s="388">
        <v>2001</v>
      </c>
      <c r="B50" s="1283">
        <v>12.312074041221557</v>
      </c>
      <c r="C50" s="1284">
        <v>12.25843279122155</v>
      </c>
      <c r="D50" s="1284"/>
      <c r="E50" s="1285">
        <v>11.692969226468957</v>
      </c>
      <c r="F50" s="1285">
        <v>11.285352058673231</v>
      </c>
      <c r="G50" s="1285"/>
      <c r="H50" s="1285">
        <v>0.10982141666666662</v>
      </c>
      <c r="I50" s="1285">
        <v>9.724879583333329E-2</v>
      </c>
      <c r="J50" s="1285"/>
      <c r="K50" s="1286">
        <v>0.16382314280804205</v>
      </c>
      <c r="L50" s="1286">
        <v>0.16492808341012297</v>
      </c>
      <c r="M50" s="1286"/>
      <c r="N50" s="1285">
        <v>11.136161168065673</v>
      </c>
      <c r="O50" s="1285">
        <v>10.747954341593553</v>
      </c>
      <c r="P50" s="1287"/>
    </row>
    <row r="51" spans="1:16" x14ac:dyDescent="0.2">
      <c r="A51" s="388">
        <v>2002</v>
      </c>
      <c r="B51" s="1283">
        <v>11.893377205143103</v>
      </c>
      <c r="C51" s="1284">
        <v>11.849852186499287</v>
      </c>
      <c r="D51" s="1284"/>
      <c r="E51" s="1285">
        <v>11.156107420310885</v>
      </c>
      <c r="F51" s="1285">
        <v>10.672944866435403</v>
      </c>
      <c r="G51" s="1285"/>
      <c r="H51" s="1285">
        <v>0.1067622908584373</v>
      </c>
      <c r="I51" s="1285">
        <v>9.5167939761956644E-2</v>
      </c>
      <c r="J51" s="1285"/>
      <c r="K51" s="1286">
        <v>0.16096581321743225</v>
      </c>
      <c r="L51" s="1286">
        <v>0.16052224620738514</v>
      </c>
      <c r="M51" s="1286"/>
      <c r="N51" s="1285">
        <v>10.62486420981989</v>
      </c>
      <c r="O51" s="1285">
        <v>10.164709396605145</v>
      </c>
      <c r="P51" s="1287"/>
    </row>
    <row r="52" spans="1:16" x14ac:dyDescent="0.2">
      <c r="A52" s="388">
        <v>2003</v>
      </c>
      <c r="B52" s="1283">
        <v>11.511984658115653</v>
      </c>
      <c r="C52" s="1284">
        <v>11.481078765590622</v>
      </c>
      <c r="D52" s="1284"/>
      <c r="E52" s="1285">
        <v>10.677651202984492</v>
      </c>
      <c r="F52" s="1285">
        <v>10.127014683970813</v>
      </c>
      <c r="G52" s="1285"/>
      <c r="H52" s="1285">
        <v>0.10294602139814497</v>
      </c>
      <c r="I52" s="1285">
        <v>9.2572117435264265E-2</v>
      </c>
      <c r="J52" s="1285"/>
      <c r="K52" s="1286">
        <v>0.15977730336036797</v>
      </c>
      <c r="L52" s="1286">
        <v>0.15732934076882774</v>
      </c>
      <c r="M52" s="1286"/>
      <c r="N52" s="1285">
        <v>10.169191621889992</v>
      </c>
      <c r="O52" s="1285">
        <v>9.6447758894960121</v>
      </c>
      <c r="P52" s="1287"/>
    </row>
    <row r="53" spans="1:16" x14ac:dyDescent="0.2">
      <c r="A53" s="388">
        <v>2004</v>
      </c>
      <c r="B53" s="1283">
        <v>11.251391595102326</v>
      </c>
      <c r="C53" s="1284">
        <v>11.232056394181532</v>
      </c>
      <c r="D53" s="1284"/>
      <c r="E53" s="1285">
        <v>10.359897150014149</v>
      </c>
      <c r="F53" s="1285">
        <v>9.7643184118288833</v>
      </c>
      <c r="G53" s="1285"/>
      <c r="H53" s="1285">
        <v>9.9446448630535686E-2</v>
      </c>
      <c r="I53" s="1285">
        <v>9.0191782752600036E-2</v>
      </c>
      <c r="J53" s="1285"/>
      <c r="K53" s="1286">
        <v>0.16019047641891404</v>
      </c>
      <c r="L53" s="1286">
        <v>0.15585847024453514</v>
      </c>
      <c r="M53" s="1286"/>
      <c r="N53" s="1285">
        <v>9.8665687142991896</v>
      </c>
      <c r="O53" s="1285">
        <v>9.2993508684084603</v>
      </c>
      <c r="P53" s="1287"/>
    </row>
    <row r="54" spans="1:16" x14ac:dyDescent="0.2">
      <c r="A54" s="388">
        <v>2005</v>
      </c>
      <c r="B54" s="1283">
        <v>10.962342510777662</v>
      </c>
      <c r="C54" s="1284">
        <v>10.951725349180192</v>
      </c>
      <c r="D54" s="1284"/>
      <c r="E54" s="1285">
        <v>9.994663544629125</v>
      </c>
      <c r="F54" s="1285">
        <v>9.3476131074965831</v>
      </c>
      <c r="G54" s="1285"/>
      <c r="H54" s="1285">
        <v>9.6809465528326727E-2</v>
      </c>
      <c r="I54" s="1285">
        <v>8.8398201283881872E-2</v>
      </c>
      <c r="J54" s="1285"/>
      <c r="K54" s="1286">
        <v>0.15893929525682837</v>
      </c>
      <c r="L54" s="1286">
        <v>0.15323531451243502</v>
      </c>
      <c r="M54" s="1286"/>
      <c r="N54" s="1285">
        <v>9.5187271853610707</v>
      </c>
      <c r="O54" s="1285">
        <v>8.9024886738062694</v>
      </c>
      <c r="P54" s="1287"/>
    </row>
    <row r="55" spans="1:16" x14ac:dyDescent="0.2">
      <c r="A55" s="388">
        <v>2006</v>
      </c>
      <c r="B55" s="1283">
        <v>10.659325529306249</v>
      </c>
      <c r="C55" s="1284">
        <v>10.659491288823263</v>
      </c>
      <c r="D55" s="1284"/>
      <c r="E55" s="1285">
        <v>9.6168791672349023</v>
      </c>
      <c r="F55" s="1285">
        <v>8.9165191426819437</v>
      </c>
      <c r="G55" s="1285"/>
      <c r="H55" s="1285">
        <v>9.3548610043869634E-2</v>
      </c>
      <c r="I55" s="1285">
        <v>8.6180149911240955E-2</v>
      </c>
      <c r="J55" s="1285"/>
      <c r="K55" s="1286">
        <v>0.15830924594876131</v>
      </c>
      <c r="L55" s="1286">
        <v>0.15088083536080749</v>
      </c>
      <c r="M55" s="1286"/>
      <c r="N55" s="1285">
        <v>9.1589325402237165</v>
      </c>
      <c r="O55" s="1285">
        <v>8.491922993030423</v>
      </c>
      <c r="P55" s="1287"/>
    </row>
    <row r="56" spans="1:16" x14ac:dyDescent="0.2">
      <c r="A56" s="388">
        <v>2007</v>
      </c>
      <c r="B56" s="1283">
        <v>10.021265057292633</v>
      </c>
      <c r="C56" s="1284">
        <v>10.04255167838083</v>
      </c>
      <c r="D56" s="1284"/>
      <c r="E56" s="1285">
        <v>8.8163137222561705</v>
      </c>
      <c r="F56" s="1285">
        <v>8.0031261332395385</v>
      </c>
      <c r="G56" s="1285"/>
      <c r="H56" s="1285">
        <v>8.7178094904102596E-2</v>
      </c>
      <c r="I56" s="1285">
        <v>8.184370749272625E-2</v>
      </c>
      <c r="J56" s="1285"/>
      <c r="K56" s="1286">
        <v>0.15629575640570789</v>
      </c>
      <c r="L56" s="1286">
        <v>0.14552581539213849</v>
      </c>
      <c r="M56" s="1286"/>
      <c r="N56" s="1285">
        <v>8.3964892592915898</v>
      </c>
      <c r="O56" s="1285">
        <v>7.6220248887995599</v>
      </c>
      <c r="P56" s="1287"/>
    </row>
    <row r="57" spans="1:16" x14ac:dyDescent="0.2">
      <c r="A57" s="388">
        <v>2008</v>
      </c>
      <c r="B57" s="1283">
        <v>9.6443363477798272</v>
      </c>
      <c r="C57" s="1284">
        <v>9.6785658647332564</v>
      </c>
      <c r="D57" s="1284"/>
      <c r="E57" s="1285">
        <v>8.3448795230269752</v>
      </c>
      <c r="F57" s="1285">
        <v>7.4652031479611347</v>
      </c>
      <c r="G57" s="1285"/>
      <c r="H57" s="1285">
        <v>8.3266222627202333E-2</v>
      </c>
      <c r="I57" s="1285">
        <v>7.9182332582782691E-2</v>
      </c>
      <c r="J57" s="1285"/>
      <c r="K57" s="1286">
        <v>0.15531255475758943</v>
      </c>
      <c r="L57" s="1286">
        <v>0.14248135648422044</v>
      </c>
      <c r="M57" s="1286"/>
      <c r="N57" s="1285">
        <v>7.9475043076447376</v>
      </c>
      <c r="O57" s="1285">
        <v>7.1097172837725093</v>
      </c>
      <c r="P57" s="1287"/>
    </row>
    <row r="58" spans="1:16" x14ac:dyDescent="0.2">
      <c r="A58" s="388">
        <v>2009</v>
      </c>
      <c r="B58" s="1283">
        <v>9.6434644107817125</v>
      </c>
      <c r="C58" s="1284">
        <v>9.6059679362384394</v>
      </c>
      <c r="D58" s="1284"/>
      <c r="E58" s="1285">
        <v>7.5149909720339094</v>
      </c>
      <c r="F58" s="1285">
        <v>6.6483058731994262</v>
      </c>
      <c r="G58" s="1285"/>
      <c r="H58" s="1285">
        <v>8.6746245065029481E-2</v>
      </c>
      <c r="I58" s="1285">
        <v>8.2140884618501372E-2</v>
      </c>
      <c r="J58" s="1285"/>
      <c r="K58" s="1286">
        <v>0.14136629144277707</v>
      </c>
      <c r="L58" s="1286">
        <v>0.12877297574519</v>
      </c>
      <c r="M58" s="1286"/>
      <c r="N58" s="1285">
        <v>7.1571342590799132</v>
      </c>
      <c r="O58" s="1285">
        <v>6.3317198792375482</v>
      </c>
      <c r="P58" s="1287"/>
    </row>
    <row r="59" spans="1:16" x14ac:dyDescent="0.2">
      <c r="A59" s="388">
        <v>2010</v>
      </c>
      <c r="B59" s="1283">
        <v>10.030286959942556</v>
      </c>
      <c r="C59" s="1284">
        <v>9.8666321217176929</v>
      </c>
      <c r="D59" s="1284"/>
      <c r="E59" s="1285">
        <v>6.6700593688284835</v>
      </c>
      <c r="F59" s="1285">
        <v>5.8940172305301797</v>
      </c>
      <c r="G59" s="1285"/>
      <c r="H59" s="1285">
        <v>9.547547726309609E-2</v>
      </c>
      <c r="I59" s="1285">
        <v>8.9036330172846873E-2</v>
      </c>
      <c r="J59" s="1285"/>
      <c r="K59" s="1286">
        <v>0.12112558721322242</v>
      </c>
      <c r="L59" s="1286">
        <v>0.11050738053530328</v>
      </c>
      <c r="M59" s="1286"/>
      <c r="N59" s="1285">
        <v>6.3524374941223654</v>
      </c>
      <c r="O59" s="1285">
        <v>5.6133497433620754</v>
      </c>
      <c r="P59" s="1287"/>
    </row>
    <row r="60" spans="1:16" x14ac:dyDescent="0.2">
      <c r="A60" s="388">
        <v>2011</v>
      </c>
      <c r="B60" s="1283">
        <v>10.23347244247355</v>
      </c>
      <c r="C60" s="1284">
        <v>9.9912597748657568</v>
      </c>
      <c r="D60" s="1284"/>
      <c r="E60" s="1285">
        <v>6.0824071870869574</v>
      </c>
      <c r="F60" s="1285">
        <v>5.3563939763724591</v>
      </c>
      <c r="G60" s="1285"/>
      <c r="H60" s="1285">
        <v>0.10056039068006187</v>
      </c>
      <c r="I60" s="1285">
        <v>9.3106056616942587E-2</v>
      </c>
      <c r="J60" s="1285"/>
      <c r="K60" s="1286">
        <v>0.10821126777272416</v>
      </c>
      <c r="L60" s="1286">
        <v>9.8605032542064597E-2</v>
      </c>
      <c r="M60" s="1286"/>
      <c r="N60" s="1285">
        <v>5.7927687496066262</v>
      </c>
      <c r="O60" s="1285">
        <v>5.1013275965451985</v>
      </c>
      <c r="P60" s="1287"/>
    </row>
    <row r="61" spans="1:16" x14ac:dyDescent="0.2">
      <c r="A61" s="388">
        <v>2012</v>
      </c>
      <c r="B61" s="1283">
        <v>10.389590372286346</v>
      </c>
      <c r="C61" s="1284">
        <v>10.094830057626702</v>
      </c>
      <c r="D61" s="1284"/>
      <c r="E61" s="1285">
        <v>5.7232852075649436</v>
      </c>
      <c r="F61" s="1285">
        <v>5.0341615876631156</v>
      </c>
      <c r="G61" s="1285"/>
      <c r="H61" s="1285">
        <v>0.10412000901047054</v>
      </c>
      <c r="I61" s="1285">
        <v>9.5933947748496298E-2</v>
      </c>
      <c r="J61" s="1285"/>
      <c r="K61" s="1286">
        <v>9.9794599323705407E-2</v>
      </c>
      <c r="L61" s="1286">
        <v>9.0960531916874685E-2</v>
      </c>
      <c r="M61" s="1286"/>
      <c r="N61" s="1285">
        <v>5.4507478167285175</v>
      </c>
      <c r="O61" s="1285">
        <v>4.7944396072982052</v>
      </c>
      <c r="P61" s="1287"/>
    </row>
    <row r="62" spans="1:16" x14ac:dyDescent="0.2">
      <c r="A62" s="388">
        <v>2013</v>
      </c>
      <c r="B62" s="1283">
        <v>10.521583988020289</v>
      </c>
      <c r="C62" s="1284">
        <v>10.179506284511808</v>
      </c>
      <c r="D62" s="1284"/>
      <c r="E62" s="1285">
        <v>5.3988044392657839</v>
      </c>
      <c r="F62" s="1285">
        <v>4.7405478695609053</v>
      </c>
      <c r="G62" s="1285"/>
      <c r="H62" s="1285">
        <v>0.10764016646079054</v>
      </c>
      <c r="I62" s="1285">
        <v>9.8684490818057427E-2</v>
      </c>
      <c r="J62" s="1285"/>
      <c r="K62" s="1286">
        <v>9.1797912139091623E-2</v>
      </c>
      <c r="L62" s="1286">
        <v>8.3875648835972788E-2</v>
      </c>
      <c r="M62" s="1286"/>
      <c r="N62" s="1285">
        <v>5.1417185135864605</v>
      </c>
      <c r="O62" s="1285">
        <v>4.5148074948199097</v>
      </c>
      <c r="P62" s="1287"/>
    </row>
    <row r="63" spans="1:16" x14ac:dyDescent="0.2">
      <c r="A63" s="388">
        <v>2014</v>
      </c>
      <c r="B63" s="1283">
        <v>10.710108070361633</v>
      </c>
      <c r="C63" s="1284">
        <v>10.312174746184782</v>
      </c>
      <c r="D63" s="1284"/>
      <c r="E63" s="1285">
        <v>5.0681568258504681</v>
      </c>
      <c r="F63" s="1285">
        <v>4.451980450611706</v>
      </c>
      <c r="G63" s="1285"/>
      <c r="H63" s="1285">
        <v>0.11206230579345246</v>
      </c>
      <c r="I63" s="1285">
        <v>0.10210199833688087</v>
      </c>
      <c r="J63" s="1285"/>
      <c r="K63" s="1286">
        <v>8.2664153373055257E-2</v>
      </c>
      <c r="L63" s="1286">
        <v>7.5981832336115787E-2</v>
      </c>
      <c r="M63" s="1286"/>
      <c r="N63" s="1285">
        <v>4.8268160246194931</v>
      </c>
      <c r="O63" s="1285">
        <v>4.2399813815349576</v>
      </c>
      <c r="P63" s="1287"/>
    </row>
    <row r="64" spans="1:16" x14ac:dyDescent="0.2">
      <c r="A64" s="388">
        <v>2015</v>
      </c>
      <c r="B64" s="1283">
        <v>10.829893683121051</v>
      </c>
      <c r="C64" s="1284">
        <v>10.392023631982948</v>
      </c>
      <c r="D64" s="1284"/>
      <c r="E64" s="1285">
        <v>4.809180629963806</v>
      </c>
      <c r="F64" s="1285">
        <v>4.2204141942677307</v>
      </c>
      <c r="G64" s="1285"/>
      <c r="H64" s="1285">
        <v>0.11513195379853086</v>
      </c>
      <c r="I64" s="1285">
        <v>0.10448793573557212</v>
      </c>
      <c r="J64" s="1285"/>
      <c r="K64" s="1286">
        <v>7.5973808179634894E-2</v>
      </c>
      <c r="L64" s="1286">
        <v>7.0122979347859868E-2</v>
      </c>
      <c r="M64" s="1286"/>
      <c r="N64" s="1285">
        <v>4.5801720285369578</v>
      </c>
      <c r="O64" s="1285">
        <v>4.0194420897787912</v>
      </c>
      <c r="P64" s="1287"/>
    </row>
    <row r="65" spans="1:16" x14ac:dyDescent="0.2">
      <c r="A65" s="388">
        <v>2016</v>
      </c>
      <c r="B65" s="1283">
        <v>10.943479391792581</v>
      </c>
      <c r="C65" s="1284">
        <v>10.458973862598352</v>
      </c>
      <c r="D65" s="1284"/>
      <c r="E65" s="1285">
        <v>4.4612895985254166</v>
      </c>
      <c r="F65" s="1285">
        <v>3.90022437853405</v>
      </c>
      <c r="G65" s="1285"/>
      <c r="H65" s="1285">
        <v>0.11840235739173663</v>
      </c>
      <c r="I65" s="1285">
        <v>0.10707220542477616</v>
      </c>
      <c r="J65" s="1285"/>
      <c r="K65" s="1286">
        <v>6.8001389282016461E-2</v>
      </c>
      <c r="L65" s="1286">
        <v>6.2922890613276342E-2</v>
      </c>
      <c r="M65" s="1286"/>
      <c r="N65" s="1285">
        <v>4.2488472366908727</v>
      </c>
      <c r="O65" s="1285">
        <v>3.7144994081276663</v>
      </c>
      <c r="P65" s="1287"/>
    </row>
    <row r="66" spans="1:16" x14ac:dyDescent="0.2">
      <c r="A66" s="388">
        <v>2017</v>
      </c>
      <c r="B66" s="1283">
        <v>10.974728750099503</v>
      </c>
      <c r="C66" s="1284">
        <v>10.458445369333798</v>
      </c>
      <c r="D66" s="1284"/>
      <c r="E66" s="1285">
        <v>4.1466490727683452</v>
      </c>
      <c r="F66" s="1285">
        <v>3.5967027503800373</v>
      </c>
      <c r="G66" s="1285"/>
      <c r="H66" s="1285">
        <v>0.12019677756270644</v>
      </c>
      <c r="I66" s="1285">
        <v>0.10855074774605719</v>
      </c>
      <c r="J66" s="1285"/>
      <c r="K66" s="1286">
        <v>6.2161298614999937E-2</v>
      </c>
      <c r="L66" s="1286">
        <v>5.7340762120448314E-2</v>
      </c>
      <c r="M66" s="1286"/>
      <c r="N66" s="1285">
        <v>3.9491895931127097</v>
      </c>
      <c r="O66" s="1285">
        <v>3.4254311908381307</v>
      </c>
      <c r="P66" s="1287"/>
    </row>
    <row r="67" spans="1:16" x14ac:dyDescent="0.2">
      <c r="A67" s="388">
        <v>2018</v>
      </c>
      <c r="B67" s="1283">
        <v>10.975398348370025</v>
      </c>
      <c r="C67" s="1284">
        <v>10.438082159718913</v>
      </c>
      <c r="D67" s="1284"/>
      <c r="E67" s="1285">
        <v>3.9029720073860403</v>
      </c>
      <c r="F67" s="1285">
        <v>3.357097607131764</v>
      </c>
      <c r="G67" s="1285"/>
      <c r="H67" s="1285">
        <v>0.12119413713667281</v>
      </c>
      <c r="I67" s="1285">
        <v>0.10940135988299859</v>
      </c>
      <c r="J67" s="1285"/>
      <c r="K67" s="1286">
        <v>5.8095337979601272E-2</v>
      </c>
      <c r="L67" s="1286">
        <v>5.3329154035104652E-2</v>
      </c>
      <c r="M67" s="1286"/>
      <c r="N67" s="1285">
        <v>3.7171161975105145</v>
      </c>
      <c r="O67" s="1285">
        <v>3.1972358163159655</v>
      </c>
      <c r="P67" s="81"/>
    </row>
    <row r="68" spans="1:16" x14ac:dyDescent="0.2">
      <c r="A68" s="9">
        <v>2019</v>
      </c>
      <c r="B68" s="1288">
        <v>10.64010278505263</v>
      </c>
      <c r="C68" s="1289">
        <v>10.095036067604367</v>
      </c>
      <c r="D68" s="1289"/>
      <c r="E68" s="1290">
        <v>3.6097556024415969</v>
      </c>
      <c r="F68" s="1290">
        <v>3.0790920009636937</v>
      </c>
      <c r="G68" s="1290"/>
      <c r="H68" s="1290">
        <v>0.11893742945501892</v>
      </c>
      <c r="I68" s="1290">
        <v>0.10728998152187334</v>
      </c>
      <c r="J68" s="1290"/>
      <c r="K68" s="1291">
        <v>5.3297359369490288E-2</v>
      </c>
      <c r="L68" s="1291">
        <v>4.8693045713463529E-2</v>
      </c>
      <c r="M68" s="1291"/>
      <c r="N68" s="1290">
        <v>3.4378624785158065</v>
      </c>
      <c r="O68" s="1290">
        <v>2.9324685723463748</v>
      </c>
      <c r="P68" s="90"/>
    </row>
    <row r="70" spans="1:16" x14ac:dyDescent="0.2">
      <c r="A70" s="1292" t="s">
        <v>155</v>
      </c>
      <c r="D70" s="1293"/>
    </row>
    <row r="71" spans="1:16" x14ac:dyDescent="0.2">
      <c r="A71" s="5" t="s">
        <v>1778</v>
      </c>
    </row>
    <row r="72" spans="1:16" x14ac:dyDescent="0.2">
      <c r="A72" s="5" t="s">
        <v>1075</v>
      </c>
      <c r="B72" s="1293" t="s">
        <v>1074</v>
      </c>
    </row>
  </sheetData>
  <mergeCells count="1">
    <mergeCell ref="A1:D1"/>
  </mergeCells>
  <hyperlinks>
    <hyperlink ref="A1" location="Contents!A1" display="To table of contents" xr:uid="{00000000-0004-0000-1700-000000000000}"/>
    <hyperlink ref="B72" r:id="rId1" display="Documentation on the website of the Dutch Emssion Registration" xr:uid="{00000000-0004-0000-1700-000001000000}"/>
  </hyperlinks>
  <pageMargins left="0.45" right="0.31" top="1" bottom="1" header="0.5" footer="0.5"/>
  <pageSetup paperSize="9" scale="61" orientation="portrait" r:id="rId2"/>
  <headerFooter alignWithMargins="0"/>
  <customProperties>
    <customPr name="EpmWorksheetKeyString_GUID" r:id="rId3"/>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79998168889431442"/>
  </sheetPr>
  <dimension ref="A1:S47"/>
  <sheetViews>
    <sheetView zoomScale="75" workbookViewId="0">
      <selection activeCell="D36" sqref="D36"/>
    </sheetView>
  </sheetViews>
  <sheetFormatPr defaultRowHeight="12.75" x14ac:dyDescent="0.2"/>
  <cols>
    <col min="1" max="1" width="9.28515625" style="5" customWidth="1"/>
    <col min="2" max="7" width="15.7109375" style="5" customWidth="1"/>
    <col min="8" max="16384" width="9.140625" style="5"/>
  </cols>
  <sheetData>
    <row r="1" spans="1:19" ht="31.5" customHeight="1" x14ac:dyDescent="0.2">
      <c r="A1" s="1417" t="s">
        <v>2</v>
      </c>
      <c r="B1" s="1417"/>
      <c r="C1" s="1417"/>
    </row>
    <row r="2" spans="1:19" ht="20.25" x14ac:dyDescent="0.3">
      <c r="A2" s="532" t="s">
        <v>1100</v>
      </c>
    </row>
    <row r="3" spans="1:19" ht="14.25" x14ac:dyDescent="0.2">
      <c r="A3" s="77"/>
      <c r="B3" s="624" t="s">
        <v>1101</v>
      </c>
      <c r="C3" s="413"/>
      <c r="D3" s="625"/>
      <c r="E3" s="414"/>
      <c r="F3" s="626" t="s">
        <v>796</v>
      </c>
      <c r="G3" s="627"/>
    </row>
    <row r="4" spans="1:19" x14ac:dyDescent="0.2">
      <c r="A4" s="518"/>
      <c r="B4" s="388" t="s">
        <v>219</v>
      </c>
      <c r="C4" s="628" t="s">
        <v>265</v>
      </c>
      <c r="D4" s="11" t="s">
        <v>1102</v>
      </c>
      <c r="E4" s="521" t="s">
        <v>1103</v>
      </c>
      <c r="F4" s="629" t="s">
        <v>50</v>
      </c>
      <c r="G4" s="630" t="s">
        <v>1104</v>
      </c>
    </row>
    <row r="5" spans="1:19" x14ac:dyDescent="0.2">
      <c r="A5" s="388"/>
      <c r="B5" s="282"/>
      <c r="C5" s="631" t="s">
        <v>1105</v>
      </c>
      <c r="D5" s="632" t="s">
        <v>1105</v>
      </c>
      <c r="E5" s="633" t="s">
        <v>1105</v>
      </c>
      <c r="F5" s="196"/>
      <c r="G5" s="197" t="s">
        <v>1106</v>
      </c>
    </row>
    <row r="6" spans="1:19" ht="15" x14ac:dyDescent="0.25">
      <c r="A6" s="518"/>
      <c r="B6" s="634" t="s">
        <v>6</v>
      </c>
      <c r="C6" s="635"/>
      <c r="D6" s="636"/>
      <c r="E6" s="77"/>
      <c r="F6" s="637" t="s">
        <v>1107</v>
      </c>
      <c r="G6" s="630"/>
      <c r="I6"/>
      <c r="J6"/>
      <c r="K6"/>
      <c r="L6"/>
      <c r="M6"/>
      <c r="N6"/>
      <c r="O6"/>
      <c r="P6"/>
      <c r="Q6"/>
      <c r="R6"/>
      <c r="S6"/>
    </row>
    <row r="7" spans="1:19" ht="15" x14ac:dyDescent="0.25">
      <c r="A7" s="388"/>
      <c r="C7" s="638"/>
      <c r="D7" s="639"/>
      <c r="E7" s="79"/>
      <c r="F7" s="217"/>
      <c r="G7" s="219"/>
      <c r="I7"/>
      <c r="J7"/>
      <c r="K7"/>
      <c r="L7"/>
      <c r="M7"/>
      <c r="N7"/>
      <c r="O7"/>
      <c r="P7"/>
      <c r="Q7"/>
      <c r="R7"/>
      <c r="S7"/>
    </row>
    <row r="8" spans="1:19" ht="15" x14ac:dyDescent="0.25">
      <c r="A8" s="640">
        <v>1990</v>
      </c>
      <c r="B8" s="641">
        <v>1.2</v>
      </c>
      <c r="C8" s="642">
        <v>0.42</v>
      </c>
      <c r="D8" s="642">
        <v>0.78</v>
      </c>
      <c r="E8" s="643">
        <v>0.35314685314685312</v>
      </c>
      <c r="F8" s="646">
        <v>1082</v>
      </c>
      <c r="G8" s="646">
        <v>191</v>
      </c>
      <c r="I8"/>
      <c r="J8"/>
      <c r="K8"/>
      <c r="L8"/>
      <c r="M8"/>
      <c r="N8"/>
      <c r="O8"/>
      <c r="P8"/>
      <c r="Q8"/>
      <c r="R8"/>
      <c r="S8"/>
    </row>
    <row r="9" spans="1:19" ht="15" x14ac:dyDescent="0.25">
      <c r="A9" s="640">
        <v>1991</v>
      </c>
      <c r="B9" s="644">
        <v>1.199999999999998</v>
      </c>
      <c r="C9" s="642">
        <v>0.41999999999999926</v>
      </c>
      <c r="D9" s="642">
        <v>0.77999999999999869</v>
      </c>
      <c r="E9" s="645">
        <v>0.35234986945169711</v>
      </c>
      <c r="F9" s="646">
        <v>1162</v>
      </c>
      <c r="G9" s="646">
        <v>193</v>
      </c>
      <c r="I9"/>
      <c r="J9"/>
      <c r="K9"/>
      <c r="L9"/>
      <c r="M9"/>
      <c r="N9"/>
      <c r="O9"/>
      <c r="P9"/>
      <c r="Q9"/>
      <c r="R9"/>
      <c r="S9"/>
    </row>
    <row r="10" spans="1:19" ht="15" x14ac:dyDescent="0.25">
      <c r="A10" s="640">
        <v>1992</v>
      </c>
      <c r="B10" s="644">
        <v>1.199999999999998</v>
      </c>
      <c r="C10" s="642">
        <v>0.41999999999999926</v>
      </c>
      <c r="D10" s="642">
        <v>0.77999999999999869</v>
      </c>
      <c r="E10" s="647">
        <v>0.35155979202772958</v>
      </c>
      <c r="F10" s="646">
        <v>1199</v>
      </c>
      <c r="G10" s="646">
        <v>186</v>
      </c>
      <c r="I10"/>
      <c r="J10"/>
      <c r="K10"/>
      <c r="L10"/>
      <c r="M10"/>
      <c r="N10"/>
      <c r="O10"/>
      <c r="P10"/>
      <c r="Q10"/>
      <c r="R10"/>
      <c r="S10"/>
    </row>
    <row r="11" spans="1:19" ht="15" x14ac:dyDescent="0.25">
      <c r="A11" s="640">
        <v>1993</v>
      </c>
      <c r="B11" s="644">
        <v>1.199999999999998</v>
      </c>
      <c r="C11" s="642">
        <v>0.41999999999999926</v>
      </c>
      <c r="D11" s="642">
        <v>0.77999999999999869</v>
      </c>
      <c r="E11" s="647">
        <v>0.35077653149266608</v>
      </c>
      <c r="F11" s="646">
        <v>1251</v>
      </c>
      <c r="G11" s="646">
        <v>189.1</v>
      </c>
      <c r="I11"/>
      <c r="J11"/>
      <c r="K11"/>
      <c r="L11"/>
      <c r="M11"/>
      <c r="N11"/>
      <c r="O11"/>
      <c r="P11"/>
      <c r="Q11"/>
      <c r="R11"/>
      <c r="S11"/>
    </row>
    <row r="12" spans="1:19" ht="15" x14ac:dyDescent="0.25">
      <c r="A12" s="640">
        <v>1994</v>
      </c>
      <c r="B12" s="644">
        <v>1.3000000000000007</v>
      </c>
      <c r="C12" s="642">
        <v>0.45500000000000024</v>
      </c>
      <c r="D12" s="642">
        <v>0.84500000000000042</v>
      </c>
      <c r="E12" s="647">
        <v>0.35</v>
      </c>
      <c r="F12" s="646">
        <v>1250.7349999999999</v>
      </c>
      <c r="G12" s="646">
        <v>196.6</v>
      </c>
      <c r="I12"/>
      <c r="J12"/>
      <c r="K12"/>
      <c r="L12"/>
      <c r="M12"/>
      <c r="N12"/>
      <c r="O12"/>
      <c r="P12"/>
      <c r="Q12"/>
      <c r="R12"/>
      <c r="S12"/>
    </row>
    <row r="13" spans="1:19" ht="15" x14ac:dyDescent="0.25">
      <c r="A13" s="640">
        <v>1995</v>
      </c>
      <c r="B13" s="644">
        <v>1.3000000000000007</v>
      </c>
      <c r="C13" s="642">
        <v>0.45500000000000024</v>
      </c>
      <c r="D13" s="642">
        <v>0.84500000000000042</v>
      </c>
      <c r="E13" s="647">
        <v>0.35</v>
      </c>
      <c r="F13" s="646">
        <v>1279.2739999999999</v>
      </c>
      <c r="G13" s="646">
        <v>199.0958</v>
      </c>
      <c r="I13"/>
      <c r="J13"/>
      <c r="K13"/>
      <c r="L13"/>
      <c r="M13"/>
      <c r="N13"/>
      <c r="O13"/>
      <c r="P13"/>
      <c r="Q13"/>
      <c r="R13"/>
      <c r="S13"/>
    </row>
    <row r="14" spans="1:19" ht="15" x14ac:dyDescent="0.25">
      <c r="A14" s="640">
        <v>1996</v>
      </c>
      <c r="B14" s="644">
        <v>1.296983758700694</v>
      </c>
      <c r="C14" s="642">
        <v>0.45394431554524289</v>
      </c>
      <c r="D14" s="642">
        <v>0.8430394431554511</v>
      </c>
      <c r="E14" s="647">
        <v>0.35</v>
      </c>
      <c r="F14" s="646">
        <v>1356.356</v>
      </c>
      <c r="G14" s="646">
        <v>208.56564</v>
      </c>
      <c r="I14"/>
      <c r="J14"/>
      <c r="K14"/>
      <c r="L14"/>
      <c r="M14"/>
      <c r="N14"/>
      <c r="O14"/>
      <c r="P14"/>
      <c r="Q14"/>
      <c r="R14"/>
      <c r="S14"/>
    </row>
    <row r="15" spans="1:19" ht="15" x14ac:dyDescent="0.25">
      <c r="A15" s="640">
        <v>1997</v>
      </c>
      <c r="B15" s="644">
        <v>1.3999999999999986</v>
      </c>
      <c r="C15" s="642">
        <v>0.48999999999999949</v>
      </c>
      <c r="D15" s="642">
        <v>0.90999999999999903</v>
      </c>
      <c r="E15" s="647">
        <v>0.35</v>
      </c>
      <c r="F15" s="646">
        <v>1359.204</v>
      </c>
      <c r="G15" s="646">
        <v>208.76009139999999</v>
      </c>
      <c r="I15"/>
      <c r="J15"/>
      <c r="K15"/>
      <c r="L15"/>
      <c r="M15"/>
      <c r="N15"/>
      <c r="O15"/>
      <c r="P15"/>
      <c r="Q15"/>
      <c r="R15"/>
      <c r="S15"/>
    </row>
    <row r="16" spans="1:19" ht="15" x14ac:dyDescent="0.25">
      <c r="A16" s="640">
        <v>1998</v>
      </c>
      <c r="B16" s="644">
        <v>1.3999999999999986</v>
      </c>
      <c r="C16" s="642">
        <v>0.48999999999999949</v>
      </c>
      <c r="D16" s="642">
        <v>0.90999999999999903</v>
      </c>
      <c r="E16" s="648">
        <v>0.35</v>
      </c>
      <c r="F16" s="646">
        <v>1401.4590000000001</v>
      </c>
      <c r="G16" s="646">
        <v>230.21255830000001</v>
      </c>
      <c r="I16"/>
      <c r="J16"/>
      <c r="K16"/>
      <c r="L16"/>
      <c r="M16"/>
      <c r="N16"/>
      <c r="O16"/>
      <c r="P16"/>
      <c r="Q16"/>
      <c r="R16"/>
      <c r="S16"/>
    </row>
    <row r="17" spans="1:19" ht="15" x14ac:dyDescent="0.25">
      <c r="A17" s="640">
        <v>1999</v>
      </c>
      <c r="B17" s="644">
        <v>1.2999999999999983</v>
      </c>
      <c r="C17" s="642">
        <v>0.44199999999999945</v>
      </c>
      <c r="D17" s="642">
        <v>0.85799999999999876</v>
      </c>
      <c r="E17" s="649">
        <v>0.34</v>
      </c>
      <c r="F17" s="646">
        <v>1415.5163669999999</v>
      </c>
      <c r="G17" s="646">
        <v>223.4282944</v>
      </c>
      <c r="I17"/>
      <c r="J17"/>
      <c r="K17"/>
      <c r="L17"/>
      <c r="M17"/>
      <c r="N17"/>
      <c r="O17"/>
      <c r="P17"/>
      <c r="Q17"/>
      <c r="R17"/>
      <c r="S17"/>
    </row>
    <row r="18" spans="1:19" ht="15" x14ac:dyDescent="0.25">
      <c r="A18" s="640">
        <v>2000</v>
      </c>
      <c r="B18" s="644">
        <v>1.5999999999999999</v>
      </c>
      <c r="C18" s="642">
        <v>0.52800000000000002</v>
      </c>
      <c r="D18" s="642">
        <v>1.0719999999999998</v>
      </c>
      <c r="E18" s="649">
        <v>0.33</v>
      </c>
      <c r="F18" s="646">
        <v>1413.895</v>
      </c>
      <c r="G18" s="646">
        <v>216.44800000000001</v>
      </c>
      <c r="I18"/>
      <c r="J18"/>
      <c r="K18"/>
      <c r="L18"/>
      <c r="M18"/>
      <c r="N18"/>
      <c r="O18"/>
      <c r="P18"/>
      <c r="Q18"/>
      <c r="R18"/>
      <c r="S18"/>
    </row>
    <row r="19" spans="1:19" ht="15" x14ac:dyDescent="0.25">
      <c r="A19" s="640">
        <v>2001</v>
      </c>
      <c r="B19" s="644">
        <v>1.4999999999999991</v>
      </c>
      <c r="C19" s="642">
        <v>0.4799999999999997</v>
      </c>
      <c r="D19" s="642">
        <v>1.0199999999999994</v>
      </c>
      <c r="E19" s="649">
        <v>0.32</v>
      </c>
      <c r="F19" s="646">
        <v>1357.0889999999999</v>
      </c>
      <c r="G19" s="646">
        <v>219.893</v>
      </c>
      <c r="I19"/>
      <c r="J19"/>
      <c r="K19"/>
      <c r="L19"/>
      <c r="M19"/>
      <c r="N19"/>
      <c r="O19"/>
      <c r="P19"/>
      <c r="Q19"/>
      <c r="R19"/>
      <c r="S19"/>
    </row>
    <row r="20" spans="1:19" ht="15" x14ac:dyDescent="0.25">
      <c r="A20" s="640">
        <v>2002</v>
      </c>
      <c r="B20" s="644">
        <v>1.3999999999999986</v>
      </c>
      <c r="C20" s="642">
        <v>0.43399999999999955</v>
      </c>
      <c r="D20" s="642">
        <v>0.96599999999999908</v>
      </c>
      <c r="E20" s="649">
        <v>0.31</v>
      </c>
      <c r="F20" s="646">
        <v>1338.392634</v>
      </c>
      <c r="G20" s="646">
        <v>218.02078900000001</v>
      </c>
      <c r="I20"/>
      <c r="J20"/>
      <c r="K20"/>
      <c r="L20"/>
      <c r="M20"/>
      <c r="N20"/>
      <c r="O20"/>
      <c r="P20"/>
      <c r="Q20"/>
      <c r="R20"/>
      <c r="S20"/>
    </row>
    <row r="21" spans="1:19" ht="15" x14ac:dyDescent="0.25">
      <c r="A21" s="640">
        <v>2003</v>
      </c>
      <c r="B21" s="644">
        <v>1.3999999999999986</v>
      </c>
      <c r="C21" s="642">
        <v>0.41999999999999954</v>
      </c>
      <c r="D21" s="642">
        <v>0.97999999999999909</v>
      </c>
      <c r="E21" s="650">
        <v>0.30496068694392714</v>
      </c>
      <c r="F21" s="646">
        <v>1359.15</v>
      </c>
      <c r="G21" s="646">
        <v>225.48478900000001</v>
      </c>
      <c r="I21"/>
      <c r="J21"/>
      <c r="K21"/>
      <c r="L21"/>
      <c r="M21"/>
      <c r="N21"/>
      <c r="O21"/>
      <c r="P21"/>
      <c r="Q21"/>
      <c r="R21"/>
      <c r="S21"/>
    </row>
    <row r="22" spans="1:19" ht="15" x14ac:dyDescent="0.25">
      <c r="A22" s="640">
        <v>2004</v>
      </c>
      <c r="B22" s="644">
        <v>1.4999999999999991</v>
      </c>
      <c r="C22" s="642">
        <v>0.44999999999999973</v>
      </c>
      <c r="D22" s="642">
        <v>1.0499999999999994</v>
      </c>
      <c r="E22" s="651">
        <v>0.30496068694392714</v>
      </c>
      <c r="F22" s="646">
        <v>1417.0820000000001</v>
      </c>
      <c r="G22" s="646">
        <v>230.19</v>
      </c>
      <c r="I22"/>
      <c r="J22"/>
      <c r="K22"/>
      <c r="L22"/>
      <c r="M22"/>
      <c r="N22"/>
      <c r="O22"/>
      <c r="P22"/>
      <c r="Q22"/>
      <c r="R22"/>
      <c r="S22"/>
    </row>
    <row r="23" spans="1:19" ht="15" x14ac:dyDescent="0.25">
      <c r="A23" s="640">
        <v>2005</v>
      </c>
      <c r="B23" s="644">
        <v>1.3999999999999986</v>
      </c>
      <c r="C23" s="642">
        <v>0.41999999999999954</v>
      </c>
      <c r="D23" s="642">
        <v>0.97999999999999909</v>
      </c>
      <c r="E23" s="651">
        <v>0.30496068694392714</v>
      </c>
      <c r="F23" s="646">
        <v>1366.0050000000001</v>
      </c>
      <c r="G23" s="646">
        <v>253.01400000000001</v>
      </c>
      <c r="I23"/>
      <c r="J23"/>
      <c r="K23"/>
      <c r="L23"/>
      <c r="M23"/>
      <c r="N23"/>
      <c r="O23"/>
      <c r="P23"/>
      <c r="Q23"/>
      <c r="R23"/>
      <c r="S23"/>
    </row>
    <row r="24" spans="1:19" ht="15" x14ac:dyDescent="0.25">
      <c r="A24" s="640">
        <v>2006</v>
      </c>
      <c r="B24" s="652">
        <v>1.3999999999999986</v>
      </c>
      <c r="C24" s="642">
        <v>0.41999999999999954</v>
      </c>
      <c r="D24" s="642">
        <v>0.97999999999999909</v>
      </c>
      <c r="E24" s="651">
        <v>0.30496068694392714</v>
      </c>
      <c r="F24" s="646">
        <v>1359.7080000000001</v>
      </c>
      <c r="G24" s="646">
        <v>259.76600000000002</v>
      </c>
      <c r="I24"/>
      <c r="J24"/>
      <c r="K24"/>
      <c r="L24"/>
      <c r="M24"/>
      <c r="N24"/>
      <c r="O24"/>
      <c r="P24"/>
      <c r="Q24"/>
      <c r="R24"/>
      <c r="S24"/>
    </row>
    <row r="25" spans="1:19" ht="15" x14ac:dyDescent="0.25">
      <c r="A25" s="640">
        <v>2007</v>
      </c>
      <c r="B25" s="652">
        <v>1.3999999999999984</v>
      </c>
      <c r="C25" s="642">
        <v>0.41999999999999948</v>
      </c>
      <c r="D25" s="642">
        <v>0.97999999999999887</v>
      </c>
      <c r="E25" s="651">
        <v>0.30496068694392714</v>
      </c>
      <c r="F25" s="646">
        <v>1318.2</v>
      </c>
      <c r="G25" s="646">
        <v>272.601</v>
      </c>
      <c r="I25"/>
      <c r="J25"/>
      <c r="K25"/>
      <c r="L25"/>
      <c r="M25"/>
      <c r="N25"/>
      <c r="O25"/>
      <c r="P25"/>
      <c r="Q25"/>
      <c r="R25"/>
      <c r="S25"/>
    </row>
    <row r="26" spans="1:19" ht="15" x14ac:dyDescent="0.25">
      <c r="A26" s="640">
        <v>2008</v>
      </c>
      <c r="B26" s="652">
        <v>1.399999999999999</v>
      </c>
      <c r="C26" s="642">
        <v>0.41999999999999971</v>
      </c>
      <c r="D26" s="642">
        <v>0.97999999999999932</v>
      </c>
      <c r="E26" s="651">
        <v>0.30496068694392714</v>
      </c>
      <c r="F26" s="646">
        <v>1341.9179999999999</v>
      </c>
      <c r="G26" s="646">
        <v>281.36799999999999</v>
      </c>
      <c r="I26"/>
      <c r="J26"/>
      <c r="K26"/>
      <c r="L26"/>
      <c r="M26"/>
      <c r="N26"/>
      <c r="O26"/>
      <c r="P26"/>
      <c r="Q26"/>
      <c r="R26"/>
      <c r="S26"/>
    </row>
    <row r="27" spans="1:19" ht="15" x14ac:dyDescent="0.25">
      <c r="A27" s="640">
        <v>2009</v>
      </c>
      <c r="B27" s="652">
        <v>1.2999999999999998</v>
      </c>
      <c r="C27" s="642">
        <v>0.44199999999999995</v>
      </c>
      <c r="D27" s="642">
        <v>0.85799999999999987</v>
      </c>
      <c r="E27" s="653">
        <v>0.34045514328076792</v>
      </c>
      <c r="F27" s="646">
        <v>1389.7429999999999</v>
      </c>
      <c r="G27" s="646">
        <v>276.55200000000002</v>
      </c>
      <c r="I27"/>
      <c r="J27"/>
      <c r="K27"/>
      <c r="L27"/>
      <c r="M27"/>
      <c r="N27"/>
      <c r="O27"/>
      <c r="P27"/>
      <c r="Q27"/>
      <c r="R27"/>
      <c r="S27"/>
    </row>
    <row r="28" spans="1:19" ht="15" x14ac:dyDescent="0.25">
      <c r="A28" s="640">
        <v>2010</v>
      </c>
      <c r="B28" s="654">
        <v>1.3999999999999986</v>
      </c>
      <c r="C28" s="642">
        <v>0.41999999999999954</v>
      </c>
      <c r="D28" s="642">
        <v>0.97999999999999909</v>
      </c>
      <c r="E28" s="651">
        <v>0.30496068694392714</v>
      </c>
      <c r="F28" s="646">
        <v>1449</v>
      </c>
      <c r="G28" s="646">
        <v>289.87099999999998</v>
      </c>
      <c r="I28"/>
      <c r="J28"/>
      <c r="K28"/>
      <c r="L28"/>
      <c r="M28"/>
      <c r="N28"/>
      <c r="O28"/>
      <c r="P28"/>
      <c r="Q28"/>
      <c r="R28"/>
      <c r="S28"/>
    </row>
    <row r="29" spans="1:19" ht="15" x14ac:dyDescent="0.25">
      <c r="A29" s="640">
        <v>2011</v>
      </c>
      <c r="B29" s="655">
        <v>1.399999999999999</v>
      </c>
      <c r="C29" s="642">
        <v>0.41999999999999971</v>
      </c>
      <c r="D29" s="642">
        <v>0.97999999999999932</v>
      </c>
      <c r="E29" s="651">
        <v>0.30496068694392714</v>
      </c>
      <c r="F29" s="646">
        <v>1433.873</v>
      </c>
      <c r="G29" s="646">
        <v>299.892</v>
      </c>
      <c r="I29"/>
      <c r="J29"/>
      <c r="K29"/>
      <c r="L29"/>
      <c r="M29"/>
      <c r="N29"/>
      <c r="O29"/>
      <c r="P29"/>
      <c r="Q29"/>
      <c r="R29"/>
      <c r="S29"/>
    </row>
    <row r="30" spans="1:19" ht="15" x14ac:dyDescent="0.25">
      <c r="A30" s="640">
        <v>2012</v>
      </c>
      <c r="B30" s="655">
        <v>1.0999999999999999</v>
      </c>
      <c r="C30" s="642">
        <v>0.40699999999999997</v>
      </c>
      <c r="D30" s="642">
        <v>0.69299999999999984</v>
      </c>
      <c r="E30" s="656">
        <v>0.34045514328076792</v>
      </c>
      <c r="F30" s="646">
        <v>1445.645</v>
      </c>
      <c r="G30" s="646">
        <v>314.91699999999997</v>
      </c>
      <c r="I30"/>
      <c r="J30"/>
      <c r="K30"/>
      <c r="L30"/>
      <c r="M30"/>
      <c r="N30"/>
      <c r="O30"/>
      <c r="P30"/>
      <c r="Q30"/>
      <c r="R30"/>
      <c r="S30"/>
    </row>
    <row r="31" spans="1:19" ht="15" x14ac:dyDescent="0.25">
      <c r="A31" s="640">
        <v>2013</v>
      </c>
      <c r="B31" s="655">
        <v>1.1674182571514402</v>
      </c>
      <c r="C31" s="642">
        <v>0.42043233808324226</v>
      </c>
      <c r="D31" s="642">
        <v>0.74698591906819789</v>
      </c>
      <c r="E31" s="657">
        <v>0.34045514328076792</v>
      </c>
      <c r="F31" s="646">
        <v>1410.768</v>
      </c>
      <c r="G31" s="646">
        <v>309.017</v>
      </c>
      <c r="I31"/>
      <c r="J31"/>
      <c r="K31"/>
      <c r="L31"/>
      <c r="M31"/>
      <c r="N31"/>
      <c r="O31"/>
      <c r="P31"/>
      <c r="Q31"/>
      <c r="R31"/>
      <c r="S31"/>
    </row>
    <row r="32" spans="1:19" ht="15" x14ac:dyDescent="0.25">
      <c r="A32" s="640">
        <v>2014</v>
      </c>
      <c r="B32" s="655">
        <v>1.1705367102513653</v>
      </c>
      <c r="C32" s="642">
        <v>0.4231014425478235</v>
      </c>
      <c r="D32" s="642">
        <v>0.74743526770354185</v>
      </c>
      <c r="E32" s="657">
        <v>0.34045514328076792</v>
      </c>
      <c r="F32" s="646">
        <v>1336.373</v>
      </c>
      <c r="G32" s="646">
        <v>289.82799999999997</v>
      </c>
      <c r="I32"/>
      <c r="J32"/>
      <c r="K32"/>
      <c r="L32"/>
      <c r="M32"/>
      <c r="N32"/>
      <c r="O32"/>
      <c r="P32"/>
      <c r="Q32"/>
      <c r="R32"/>
      <c r="S32"/>
    </row>
    <row r="33" spans="1:19" ht="15" x14ac:dyDescent="0.25">
      <c r="A33" s="640">
        <v>2015</v>
      </c>
      <c r="B33" s="658">
        <v>1.0945156114651806</v>
      </c>
      <c r="C33" s="594">
        <v>0.34233526915793877</v>
      </c>
      <c r="D33" s="594">
        <v>0.75218034230724196</v>
      </c>
      <c r="E33" s="659">
        <v>0.34045514328076792</v>
      </c>
      <c r="F33" s="646">
        <v>1254.6880000000001</v>
      </c>
      <c r="G33" s="646">
        <v>286.12299999999999</v>
      </c>
      <c r="I33"/>
      <c r="J33"/>
      <c r="K33"/>
      <c r="L33"/>
      <c r="M33"/>
      <c r="N33"/>
      <c r="O33"/>
      <c r="P33"/>
      <c r="Q33"/>
      <c r="R33"/>
      <c r="S33"/>
    </row>
    <row r="34" spans="1:19" ht="15" x14ac:dyDescent="0.25">
      <c r="A34" s="640">
        <v>2016</v>
      </c>
      <c r="B34" s="658">
        <v>1.0287756135344193</v>
      </c>
      <c r="C34" s="594">
        <v>0.42017957947586126</v>
      </c>
      <c r="D34" s="594">
        <v>0.60859603405855789</v>
      </c>
      <c r="E34" s="659">
        <v>0.34045514328076792</v>
      </c>
      <c r="F34" s="646">
        <v>1329.865</v>
      </c>
      <c r="G34" s="646">
        <v>286.97199999999998</v>
      </c>
      <c r="I34"/>
      <c r="J34"/>
      <c r="K34"/>
      <c r="L34"/>
      <c r="M34"/>
      <c r="N34"/>
      <c r="O34"/>
      <c r="P34"/>
      <c r="Q34"/>
      <c r="R34"/>
      <c r="S34"/>
    </row>
    <row r="35" spans="1:19" ht="15" x14ac:dyDescent="0.25">
      <c r="A35" s="640">
        <v>2017</v>
      </c>
      <c r="B35" s="658">
        <v>1.1556305101214397</v>
      </c>
      <c r="C35" s="594">
        <v>0.41602698364371826</v>
      </c>
      <c r="D35" s="594">
        <v>0.73960352647772143</v>
      </c>
      <c r="E35" s="659">
        <v>0.34045514328076792</v>
      </c>
      <c r="F35" s="646">
        <v>1281.193</v>
      </c>
      <c r="G35" s="646">
        <v>285.12</v>
      </c>
      <c r="I35"/>
      <c r="J35"/>
      <c r="K35"/>
      <c r="L35"/>
      <c r="M35"/>
      <c r="N35"/>
      <c r="O35"/>
      <c r="P35"/>
      <c r="Q35"/>
      <c r="R35"/>
      <c r="S35"/>
    </row>
    <row r="36" spans="1:19" ht="15" x14ac:dyDescent="0.25">
      <c r="A36" s="640">
        <v>2018</v>
      </c>
      <c r="B36" s="658">
        <v>1.1639637337409223</v>
      </c>
      <c r="C36" s="594">
        <v>0.41902694414673203</v>
      </c>
      <c r="D36" s="594">
        <v>0.7449367895941903</v>
      </c>
      <c r="E36" s="659">
        <v>0.34</v>
      </c>
      <c r="F36" s="646">
        <v>1324.499</v>
      </c>
      <c r="G36" s="646">
        <v>295.93</v>
      </c>
      <c r="I36"/>
      <c r="J36"/>
      <c r="K36"/>
      <c r="L36"/>
      <c r="M36"/>
      <c r="N36"/>
      <c r="O36"/>
      <c r="P36"/>
      <c r="Q36"/>
      <c r="R36"/>
      <c r="S36"/>
    </row>
    <row r="37" spans="1:19" ht="15" x14ac:dyDescent="0.25">
      <c r="A37" s="640">
        <v>2019</v>
      </c>
      <c r="B37" s="658">
        <v>1.1639637337409223</v>
      </c>
      <c r="C37" s="594">
        <v>0.41902694414673203</v>
      </c>
      <c r="D37" s="594">
        <v>0.7449367895941903</v>
      </c>
      <c r="E37" s="659">
        <v>0.34</v>
      </c>
      <c r="F37" s="646">
        <v>1321.1</v>
      </c>
      <c r="G37" s="646">
        <v>332.63099999999997</v>
      </c>
      <c r="I37"/>
      <c r="J37"/>
      <c r="K37"/>
      <c r="L37"/>
      <c r="M37"/>
      <c r="N37"/>
      <c r="O37"/>
      <c r="P37"/>
      <c r="Q37"/>
      <c r="R37"/>
      <c r="S37"/>
    </row>
    <row r="38" spans="1:19" ht="15" x14ac:dyDescent="0.25">
      <c r="A38" s="660"/>
      <c r="B38" s="660"/>
      <c r="C38" s="661"/>
      <c r="D38" s="661"/>
      <c r="E38" s="662"/>
      <c r="F38" s="662"/>
      <c r="G38" s="663"/>
      <c r="I38"/>
      <c r="J38"/>
      <c r="K38"/>
      <c r="L38"/>
      <c r="M38"/>
      <c r="N38"/>
      <c r="O38"/>
      <c r="P38"/>
      <c r="Q38"/>
      <c r="R38"/>
      <c r="S38"/>
    </row>
    <row r="39" spans="1:19" ht="18.75" customHeight="1" x14ac:dyDescent="0.25">
      <c r="A39" s="21" t="s">
        <v>1108</v>
      </c>
      <c r="I39"/>
      <c r="J39"/>
      <c r="K39"/>
      <c r="L39"/>
      <c r="M39"/>
      <c r="N39"/>
      <c r="O39"/>
      <c r="P39"/>
      <c r="Q39"/>
      <c r="R39"/>
      <c r="S39"/>
    </row>
    <row r="40" spans="1:19" ht="9.75" customHeight="1" x14ac:dyDescent="0.25">
      <c r="A40" s="21"/>
      <c r="I40"/>
      <c r="J40"/>
      <c r="K40"/>
      <c r="L40"/>
      <c r="M40"/>
      <c r="N40"/>
      <c r="O40"/>
      <c r="P40"/>
      <c r="Q40"/>
      <c r="R40"/>
      <c r="S40"/>
    </row>
    <row r="41" spans="1:19" ht="15" x14ac:dyDescent="0.25">
      <c r="A41" s="664"/>
      <c r="B41" s="665" t="s">
        <v>1109</v>
      </c>
      <c r="C41" s="666"/>
      <c r="I41"/>
      <c r="J41"/>
      <c r="K41"/>
      <c r="L41"/>
      <c r="M41"/>
      <c r="N41"/>
      <c r="O41"/>
      <c r="P41"/>
      <c r="Q41"/>
      <c r="R41"/>
      <c r="S41"/>
    </row>
    <row r="42" spans="1:19" x14ac:dyDescent="0.2">
      <c r="A42" s="667"/>
      <c r="B42" s="665" t="s">
        <v>1110</v>
      </c>
      <c r="C42" s="666"/>
    </row>
    <row r="43" spans="1:19" x14ac:dyDescent="0.2">
      <c r="A43" s="668"/>
      <c r="B43" s="665" t="s">
        <v>1111</v>
      </c>
      <c r="C43" s="666"/>
    </row>
    <row r="44" spans="1:19" x14ac:dyDescent="0.2">
      <c r="A44" s="669"/>
      <c r="B44" s="665" t="s">
        <v>1112</v>
      </c>
      <c r="D44" s="670" t="s">
        <v>1113</v>
      </c>
    </row>
    <row r="45" spans="1:19" x14ac:dyDescent="0.2">
      <c r="A45" s="671"/>
      <c r="B45" s="665" t="s">
        <v>1114</v>
      </c>
      <c r="C45" s="672"/>
    </row>
    <row r="46" spans="1:19" x14ac:dyDescent="0.2">
      <c r="A46" s="673"/>
      <c r="B46" s="665" t="s">
        <v>1115</v>
      </c>
      <c r="C46" s="672"/>
    </row>
    <row r="47" spans="1:19" x14ac:dyDescent="0.2">
      <c r="A47" s="674"/>
      <c r="B47" s="665" t="s">
        <v>1116</v>
      </c>
      <c r="C47" s="675"/>
    </row>
  </sheetData>
  <mergeCells count="1">
    <mergeCell ref="A1:C1"/>
  </mergeCells>
  <hyperlinks>
    <hyperlink ref="A1" location="Contents!A1" display="To table of contents" xr:uid="{00000000-0004-0000-1800-000000000000}"/>
    <hyperlink ref="D44" r:id="rId1" display="Vivens" xr:uid="{00000000-0004-0000-1800-000001000000}"/>
  </hyperlinks>
  <pageMargins left="0.75" right="0.75" top="1" bottom="1" header="0.5" footer="0.5"/>
  <pageSetup paperSize="9" orientation="portrait" r:id="rId2"/>
  <headerFooter alignWithMargins="0"/>
  <customProperties>
    <customPr name="EpmWorksheetKeyString_GUID" r:id="rId3"/>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79998168889431442"/>
    <pageSetUpPr fitToPage="1"/>
  </sheetPr>
  <dimension ref="A1:E16"/>
  <sheetViews>
    <sheetView zoomScale="75" workbookViewId="0">
      <selection activeCell="B5" sqref="B5"/>
    </sheetView>
  </sheetViews>
  <sheetFormatPr defaultRowHeight="12.75" x14ac:dyDescent="0.2"/>
  <cols>
    <col min="1" max="1" width="26.5703125" style="5" customWidth="1"/>
    <col min="2" max="3" width="11.7109375" style="5" customWidth="1"/>
    <col min="4" max="5" width="8.7109375" style="5" customWidth="1"/>
    <col min="6" max="16384" width="9.140625" style="5"/>
  </cols>
  <sheetData>
    <row r="1" spans="1:5" ht="27.75" customHeight="1" x14ac:dyDescent="0.2">
      <c r="A1" s="1417" t="s">
        <v>2</v>
      </c>
      <c r="B1" s="1417"/>
      <c r="C1" s="1417"/>
    </row>
    <row r="2" spans="1:5" ht="20.25" x14ac:dyDescent="0.3">
      <c r="A2" s="532" t="s">
        <v>1117</v>
      </c>
    </row>
    <row r="3" spans="1:5" x14ac:dyDescent="0.2">
      <c r="A3" s="80"/>
      <c r="B3" s="681" t="s">
        <v>13</v>
      </c>
      <c r="C3" s="681"/>
    </row>
    <row r="4" spans="1:5" x14ac:dyDescent="0.2">
      <c r="A4" s="80"/>
      <c r="B4" s="622" t="s">
        <v>265</v>
      </c>
      <c r="C4" s="622" t="s">
        <v>1102</v>
      </c>
    </row>
    <row r="5" spans="1:5" x14ac:dyDescent="0.2">
      <c r="A5" s="80"/>
      <c r="B5" s="622" t="s">
        <v>1105</v>
      </c>
      <c r="C5" s="622" t="s">
        <v>1105</v>
      </c>
    </row>
    <row r="6" spans="1:5" x14ac:dyDescent="0.2">
      <c r="A6" s="80"/>
      <c r="B6" s="686" t="s">
        <v>202</v>
      </c>
      <c r="C6" s="622"/>
    </row>
    <row r="7" spans="1:5" x14ac:dyDescent="0.2">
      <c r="A7" s="80"/>
      <c r="B7" s="622"/>
      <c r="C7" s="622"/>
    </row>
    <row r="8" spans="1:5" x14ac:dyDescent="0.2">
      <c r="A8" s="683" t="s">
        <v>625</v>
      </c>
      <c r="B8" s="593">
        <v>15</v>
      </c>
      <c r="C8" s="593">
        <v>6</v>
      </c>
    </row>
    <row r="9" spans="1:5" x14ac:dyDescent="0.2">
      <c r="A9" s="684" t="s">
        <v>1118</v>
      </c>
      <c r="B9" s="593">
        <v>5</v>
      </c>
      <c r="C9" s="593">
        <v>1.4</v>
      </c>
    </row>
    <row r="10" spans="1:5" ht="14.25" x14ac:dyDescent="0.25">
      <c r="A10" s="683" t="s">
        <v>1119</v>
      </c>
      <c r="B10" s="685">
        <v>77.5</v>
      </c>
      <c r="C10" s="685">
        <v>77.5</v>
      </c>
      <c r="D10" s="323"/>
      <c r="E10" s="323"/>
    </row>
    <row r="11" spans="1:5" ht="14.25" x14ac:dyDescent="0.25">
      <c r="A11" s="684" t="s">
        <v>1120</v>
      </c>
      <c r="B11" s="593">
        <v>3</v>
      </c>
      <c r="C11" s="593">
        <v>1</v>
      </c>
    </row>
    <row r="12" spans="1:5" ht="14.25" x14ac:dyDescent="0.25">
      <c r="A12" s="620" t="s">
        <v>1121</v>
      </c>
      <c r="B12" s="448">
        <v>0.01</v>
      </c>
      <c r="C12" s="448">
        <v>0.01</v>
      </c>
    </row>
    <row r="13" spans="1:5" x14ac:dyDescent="0.2">
      <c r="A13" s="412"/>
      <c r="B13" s="639"/>
      <c r="C13" s="639"/>
    </row>
    <row r="14" spans="1:5" x14ac:dyDescent="0.2">
      <c r="A14" s="412"/>
      <c r="B14" s="639"/>
      <c r="C14" s="639"/>
    </row>
    <row r="15" spans="1:5" x14ac:dyDescent="0.2">
      <c r="A15" s="121" t="s">
        <v>196</v>
      </c>
    </row>
    <row r="16" spans="1:5" x14ac:dyDescent="0.2">
      <c r="A16" s="372" t="s">
        <v>1122</v>
      </c>
    </row>
  </sheetData>
  <mergeCells count="1">
    <mergeCell ref="A1:C1"/>
  </mergeCells>
  <hyperlinks>
    <hyperlink ref="A1" location="Contents!A1" display="To table of contents" xr:uid="{00000000-0004-0000-1900-000000000000}"/>
  </hyperlinks>
  <pageMargins left="0.59" right="0.49" top="1" bottom="1" header="0.5" footer="0.5"/>
  <pageSetup paperSize="9" orientation="portrait" r:id="rId1"/>
  <headerFooter alignWithMargins="0"/>
  <customProperties>
    <customPr name="EpmWorksheetKeyString_GU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79998168889431442"/>
    <pageSetUpPr fitToPage="1"/>
  </sheetPr>
  <dimension ref="A1:C14"/>
  <sheetViews>
    <sheetView zoomScale="75" workbookViewId="0">
      <selection activeCell="B5" sqref="B5"/>
    </sheetView>
  </sheetViews>
  <sheetFormatPr defaultRowHeight="12.75" x14ac:dyDescent="0.2"/>
  <cols>
    <col min="1" max="1" width="33.7109375" style="5" customWidth="1"/>
    <col min="2" max="2" width="27.28515625" style="5" customWidth="1"/>
    <col min="3" max="3" width="84.42578125" style="5" customWidth="1"/>
    <col min="4" max="16384" width="9.140625" style="5"/>
  </cols>
  <sheetData>
    <row r="1" spans="1:3" ht="27" customHeight="1" x14ac:dyDescent="0.2">
      <c r="A1" s="1417" t="s">
        <v>2</v>
      </c>
      <c r="B1" s="1417"/>
      <c r="C1" s="566"/>
    </row>
    <row r="2" spans="1:3" ht="20.25" x14ac:dyDescent="0.3">
      <c r="A2" s="532" t="s">
        <v>1123</v>
      </c>
    </row>
    <row r="3" spans="1:3" x14ac:dyDescent="0.2">
      <c r="A3" s="80" t="s">
        <v>1060</v>
      </c>
      <c r="B3" s="412" t="s">
        <v>1059</v>
      </c>
    </row>
    <row r="4" spans="1:3" x14ac:dyDescent="0.2">
      <c r="A4" s="80" t="s">
        <v>1124</v>
      </c>
      <c r="B4" s="621">
        <v>95</v>
      </c>
    </row>
    <row r="5" spans="1:3" x14ac:dyDescent="0.2">
      <c r="A5" s="80" t="s">
        <v>1125</v>
      </c>
      <c r="B5" s="622">
        <v>100</v>
      </c>
    </row>
    <row r="6" spans="1:3" x14ac:dyDescent="0.2">
      <c r="A6" s="80" t="s">
        <v>1126</v>
      </c>
      <c r="B6" s="621">
        <v>100</v>
      </c>
    </row>
    <row r="7" spans="1:3" x14ac:dyDescent="0.2">
      <c r="C7" s="520"/>
    </row>
    <row r="8" spans="1:3" x14ac:dyDescent="0.2">
      <c r="A8" s="185" t="s">
        <v>1067</v>
      </c>
    </row>
    <row r="9" spans="1:3" x14ac:dyDescent="0.2">
      <c r="A9" s="522" t="s">
        <v>1068</v>
      </c>
    </row>
    <row r="10" spans="1:3" x14ac:dyDescent="0.2">
      <c r="A10" s="241" t="s">
        <v>300</v>
      </c>
      <c r="B10" s="80"/>
    </row>
    <row r="11" spans="1:3" x14ac:dyDescent="0.2">
      <c r="A11" s="522" t="s">
        <v>1069</v>
      </c>
    </row>
    <row r="12" spans="1:3" x14ac:dyDescent="0.2">
      <c r="A12" s="92" t="s">
        <v>1127</v>
      </c>
    </row>
    <row r="13" spans="1:3" x14ac:dyDescent="0.2">
      <c r="A13" s="92" t="s">
        <v>1128</v>
      </c>
    </row>
    <row r="14" spans="1:3" x14ac:dyDescent="0.2">
      <c r="A14" s="687" t="s">
        <v>300</v>
      </c>
    </row>
  </sheetData>
  <mergeCells count="1">
    <mergeCell ref="A1:B1"/>
  </mergeCells>
  <hyperlinks>
    <hyperlink ref="A14" r:id="rId1" xr:uid="{00000000-0004-0000-1A00-000000000000}"/>
    <hyperlink ref="A10" r:id="rId2" xr:uid="{00000000-0004-0000-1A00-000001000000}"/>
    <hyperlink ref="A1" location="Contents!A1" display="To table of contents" xr:uid="{00000000-0004-0000-1A00-000002000000}"/>
  </hyperlinks>
  <pageMargins left="0.75" right="0.75" top="1" bottom="1" header="0.5" footer="0.5"/>
  <pageSetup paperSize="9" scale="89" orientation="landscape" r:id="rId3"/>
  <headerFooter alignWithMargins="0"/>
  <customProperties>
    <customPr name="EpmWorksheetKeyString_GUID" r:id="rId4"/>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79998168889431442"/>
    <pageSetUpPr fitToPage="1"/>
  </sheetPr>
  <dimension ref="A1:H77"/>
  <sheetViews>
    <sheetView zoomScale="75" workbookViewId="0">
      <selection activeCell="G57" sqref="G57"/>
    </sheetView>
  </sheetViews>
  <sheetFormatPr defaultRowHeight="12.75" x14ac:dyDescent="0.2"/>
  <cols>
    <col min="1" max="1" width="21.140625" style="5" customWidth="1"/>
    <col min="2" max="6" width="10.7109375" style="5" customWidth="1"/>
    <col min="7" max="7" width="12.7109375" style="5" customWidth="1"/>
    <col min="8" max="8" width="15.7109375" style="5" customWidth="1"/>
    <col min="9" max="9" width="46.28515625" style="5" customWidth="1"/>
    <col min="10" max="10" width="10.28515625" style="5" customWidth="1"/>
    <col min="11" max="16384" width="9.140625" style="5"/>
  </cols>
  <sheetData>
    <row r="1" spans="1:8" ht="28.5" customHeight="1" x14ac:dyDescent="0.2">
      <c r="A1" s="1417" t="s">
        <v>2</v>
      </c>
      <c r="B1" s="1417"/>
    </row>
    <row r="2" spans="1:8" ht="20.25" x14ac:dyDescent="0.3">
      <c r="A2" s="532" t="s">
        <v>1167</v>
      </c>
    </row>
    <row r="3" spans="1:8" x14ac:dyDescent="0.2">
      <c r="A3" s="518"/>
      <c r="B3" s="525" t="s">
        <v>1168</v>
      </c>
      <c r="C3" s="413"/>
      <c r="D3" s="413"/>
      <c r="E3" s="413"/>
      <c r="F3" s="414"/>
      <c r="G3" s="1094" t="s">
        <v>46</v>
      </c>
      <c r="H3" s="530"/>
    </row>
    <row r="4" spans="1:8" x14ac:dyDescent="0.2">
      <c r="A4" s="388"/>
      <c r="B4" s="1485" t="s">
        <v>1169</v>
      </c>
      <c r="C4" s="1485"/>
      <c r="D4" s="1486"/>
      <c r="E4" s="1487" t="s">
        <v>1170</v>
      </c>
      <c r="F4" s="1486"/>
      <c r="G4" s="678" t="s">
        <v>8</v>
      </c>
      <c r="H4" s="679" t="s">
        <v>49</v>
      </c>
    </row>
    <row r="5" spans="1:8" ht="14.25" x14ac:dyDescent="0.2">
      <c r="A5" s="388"/>
      <c r="B5" s="622" t="s">
        <v>1171</v>
      </c>
      <c r="C5" s="622" t="s">
        <v>1172</v>
      </c>
      <c r="D5" s="11" t="s">
        <v>1173</v>
      </c>
      <c r="E5" s="622" t="s">
        <v>1171</v>
      </c>
      <c r="F5" s="622" t="s">
        <v>1172</v>
      </c>
      <c r="G5" s="688" t="s">
        <v>263</v>
      </c>
      <c r="H5" s="689" t="s">
        <v>263</v>
      </c>
    </row>
    <row r="6" spans="1:8" ht="14.25" x14ac:dyDescent="0.2">
      <c r="A6" s="388"/>
      <c r="B6" s="622" t="s">
        <v>1174</v>
      </c>
      <c r="C6" s="690" t="s">
        <v>205</v>
      </c>
      <c r="D6" s="11" t="s">
        <v>1175</v>
      </c>
      <c r="E6" s="622" t="s">
        <v>1174</v>
      </c>
      <c r="F6" s="690" t="s">
        <v>205</v>
      </c>
      <c r="G6" s="628"/>
      <c r="H6" s="11"/>
    </row>
    <row r="7" spans="1:8" x14ac:dyDescent="0.2">
      <c r="A7" s="518"/>
      <c r="B7" s="1095" t="s">
        <v>1176</v>
      </c>
      <c r="C7" s="8"/>
      <c r="D7" s="8"/>
      <c r="E7" s="8"/>
      <c r="F7" s="8"/>
      <c r="G7" s="8"/>
      <c r="H7" s="530"/>
    </row>
    <row r="8" spans="1:8" x14ac:dyDescent="0.2">
      <c r="A8" s="281">
        <v>1990</v>
      </c>
      <c r="B8" s="692">
        <v>89.48</v>
      </c>
      <c r="C8" s="692">
        <v>6.8</v>
      </c>
      <c r="D8" s="692">
        <v>31.33</v>
      </c>
      <c r="E8" s="692">
        <v>371.42</v>
      </c>
      <c r="F8" s="692">
        <v>38.86</v>
      </c>
      <c r="G8" s="692">
        <v>14.433762112252859</v>
      </c>
      <c r="H8" s="693">
        <v>31.657855946476925</v>
      </c>
    </row>
    <row r="9" spans="1:8" x14ac:dyDescent="0.2">
      <c r="A9" s="281">
        <v>1991</v>
      </c>
      <c r="B9" s="692">
        <v>92.28</v>
      </c>
      <c r="C9" s="692">
        <v>7.27</v>
      </c>
      <c r="D9" s="692">
        <v>31</v>
      </c>
      <c r="E9" s="692">
        <v>370.03</v>
      </c>
      <c r="F9" s="692">
        <v>40.369999999999997</v>
      </c>
      <c r="G9" s="692">
        <v>13.194381835144071</v>
      </c>
      <c r="H9" s="693">
        <v>29.033809063212786</v>
      </c>
    </row>
    <row r="10" spans="1:8" x14ac:dyDescent="0.2">
      <c r="A10" s="281">
        <v>1992</v>
      </c>
      <c r="B10" s="692">
        <v>95.08</v>
      </c>
      <c r="C10" s="692">
        <v>7.74</v>
      </c>
      <c r="D10" s="692">
        <v>34</v>
      </c>
      <c r="E10" s="692">
        <v>368.65</v>
      </c>
      <c r="F10" s="692">
        <v>41.88</v>
      </c>
      <c r="G10" s="692">
        <v>13.194381835144069</v>
      </c>
      <c r="H10" s="693">
        <v>29.033809063212786</v>
      </c>
    </row>
    <row r="11" spans="1:8" x14ac:dyDescent="0.2">
      <c r="A11" s="281">
        <v>1993</v>
      </c>
      <c r="B11" s="692">
        <v>97.88</v>
      </c>
      <c r="C11" s="692">
        <v>8.2100000000000009</v>
      </c>
      <c r="D11" s="692">
        <v>36</v>
      </c>
      <c r="E11" s="692">
        <v>367.26</v>
      </c>
      <c r="F11" s="692">
        <v>43.38</v>
      </c>
      <c r="G11" s="692">
        <v>15.318979785392949</v>
      </c>
      <c r="H11" s="693">
        <v>32.868650431086557</v>
      </c>
    </row>
    <row r="12" spans="1:8" x14ac:dyDescent="0.2">
      <c r="A12" s="281">
        <v>1994</v>
      </c>
      <c r="B12" s="692">
        <v>100.69</v>
      </c>
      <c r="C12" s="692">
        <v>8.68</v>
      </c>
      <c r="D12" s="692">
        <v>36</v>
      </c>
      <c r="E12" s="692">
        <v>365.88</v>
      </c>
      <c r="F12" s="692">
        <v>44.89</v>
      </c>
      <c r="G12" s="692">
        <v>13.467958745865436</v>
      </c>
      <c r="H12" s="693">
        <v>28.896825351239034</v>
      </c>
    </row>
    <row r="13" spans="1:8" x14ac:dyDescent="0.2">
      <c r="A13" s="281">
        <v>1995</v>
      </c>
      <c r="B13" s="692">
        <v>92.51</v>
      </c>
      <c r="C13" s="692">
        <v>8.5500000000000007</v>
      </c>
      <c r="D13" s="692">
        <v>36</v>
      </c>
      <c r="E13" s="692">
        <v>360.43</v>
      </c>
      <c r="F13" s="692">
        <v>46.76</v>
      </c>
      <c r="G13" s="692">
        <v>15.957180484585171</v>
      </c>
      <c r="H13" s="693">
        <v>34.238119337793684</v>
      </c>
    </row>
    <row r="14" spans="1:8" x14ac:dyDescent="0.2">
      <c r="A14" s="281">
        <v>1996</v>
      </c>
      <c r="B14" s="692">
        <v>82.23</v>
      </c>
      <c r="C14" s="692">
        <v>7.81</v>
      </c>
      <c r="D14" s="692">
        <v>36</v>
      </c>
      <c r="E14" s="692">
        <v>369.01</v>
      </c>
      <c r="F14" s="692">
        <v>49.6</v>
      </c>
      <c r="G14" s="692">
        <v>17.616906141915706</v>
      </c>
      <c r="H14" s="693">
        <v>37.799395353419776</v>
      </c>
    </row>
    <row r="15" spans="1:8" x14ac:dyDescent="0.2">
      <c r="A15" s="281">
        <v>1997</v>
      </c>
      <c r="B15" s="692">
        <v>93.39</v>
      </c>
      <c r="C15" s="692">
        <v>8.02</v>
      </c>
      <c r="D15" s="692">
        <v>36</v>
      </c>
      <c r="E15" s="692">
        <v>444.03</v>
      </c>
      <c r="F15" s="692">
        <v>62.45</v>
      </c>
      <c r="G15" s="692">
        <v>16.914769884924183</v>
      </c>
      <c r="H15" s="693">
        <v>36.292261329015986</v>
      </c>
    </row>
    <row r="16" spans="1:8" x14ac:dyDescent="0.2">
      <c r="A16" s="281">
        <v>1998</v>
      </c>
      <c r="B16" s="692">
        <v>100</v>
      </c>
      <c r="C16" s="692">
        <v>8.66</v>
      </c>
      <c r="D16" s="692">
        <v>36</v>
      </c>
      <c r="E16" s="692">
        <v>371.76</v>
      </c>
      <c r="F16" s="692">
        <v>49.88</v>
      </c>
      <c r="G16" s="692">
        <v>17.845670487292175</v>
      </c>
      <c r="H16" s="693">
        <v>36.021472387664176</v>
      </c>
    </row>
    <row r="17" spans="1:8" x14ac:dyDescent="0.2">
      <c r="A17" s="281">
        <v>1999</v>
      </c>
      <c r="B17" s="692">
        <v>143.04</v>
      </c>
      <c r="C17" s="692">
        <v>13.03</v>
      </c>
      <c r="D17" s="692">
        <v>36</v>
      </c>
      <c r="E17" s="692">
        <v>347.76</v>
      </c>
      <c r="F17" s="692">
        <v>46.4</v>
      </c>
      <c r="G17" s="692">
        <v>18.77655221262442</v>
      </c>
      <c r="H17" s="693">
        <v>35.750962780335435</v>
      </c>
    </row>
    <row r="18" spans="1:8" x14ac:dyDescent="0.2">
      <c r="A18" s="281">
        <v>2000</v>
      </c>
      <c r="B18" s="692">
        <v>140.6</v>
      </c>
      <c r="C18" s="692">
        <v>11.42</v>
      </c>
      <c r="D18" s="692">
        <v>36</v>
      </c>
      <c r="E18" s="692">
        <v>363.24</v>
      </c>
      <c r="F18" s="692">
        <v>51.06</v>
      </c>
      <c r="G18" s="692">
        <v>19.707452814992415</v>
      </c>
      <c r="H18" s="693">
        <v>35.48017383898361</v>
      </c>
    </row>
    <row r="19" spans="1:8" x14ac:dyDescent="0.2">
      <c r="A19" s="281">
        <v>2001</v>
      </c>
      <c r="B19" s="692">
        <v>137.1</v>
      </c>
      <c r="C19" s="692">
        <v>14.27</v>
      </c>
      <c r="D19" s="692">
        <v>36</v>
      </c>
      <c r="E19" s="692">
        <v>383.24</v>
      </c>
      <c r="F19" s="692">
        <v>57.91</v>
      </c>
      <c r="G19" s="692">
        <v>20.638422740067281</v>
      </c>
      <c r="H19" s="693">
        <v>35.20978696933166</v>
      </c>
    </row>
    <row r="20" spans="1:8" x14ac:dyDescent="0.2">
      <c r="A20" s="281">
        <v>2002</v>
      </c>
      <c r="B20" s="692">
        <v>144.51</v>
      </c>
      <c r="C20" s="692">
        <v>13.95</v>
      </c>
      <c r="D20" s="692">
        <v>36</v>
      </c>
      <c r="E20" s="692">
        <v>356.31</v>
      </c>
      <c r="F20" s="692">
        <v>56.79</v>
      </c>
      <c r="G20" s="692">
        <v>21.569323342435279</v>
      </c>
      <c r="H20" s="693">
        <v>34.938998027979849</v>
      </c>
    </row>
    <row r="21" spans="1:8" x14ac:dyDescent="0.2">
      <c r="A21" s="281">
        <v>2003</v>
      </c>
      <c r="B21" s="692">
        <v>170.46</v>
      </c>
      <c r="C21" s="692">
        <v>19.8</v>
      </c>
      <c r="D21" s="692">
        <v>36</v>
      </c>
      <c r="E21" s="692">
        <v>335.59</v>
      </c>
      <c r="F21" s="692">
        <v>63.76</v>
      </c>
      <c r="G21" s="692">
        <v>22.500205067767531</v>
      </c>
      <c r="H21" s="693">
        <v>34.668488420651087</v>
      </c>
    </row>
    <row r="22" spans="1:8" x14ac:dyDescent="0.2">
      <c r="A22" s="281">
        <v>2004</v>
      </c>
      <c r="B22" s="692">
        <v>154.47999999999999</v>
      </c>
      <c r="C22" s="692">
        <v>18.57</v>
      </c>
      <c r="D22" s="692">
        <v>36</v>
      </c>
      <c r="E22" s="692">
        <v>311.47000000000003</v>
      </c>
      <c r="F22" s="692">
        <v>62.18</v>
      </c>
      <c r="G22" s="692">
        <v>23.431105670135519</v>
      </c>
      <c r="H22" s="693">
        <v>34.397699479299284</v>
      </c>
    </row>
    <row r="23" spans="1:8" x14ac:dyDescent="0.2">
      <c r="A23" s="281">
        <v>2005</v>
      </c>
      <c r="B23" s="692">
        <v>135.77000000000001</v>
      </c>
      <c r="C23" s="692">
        <v>22.25</v>
      </c>
      <c r="D23" s="692">
        <v>36</v>
      </c>
      <c r="E23" s="692">
        <v>298.35000000000002</v>
      </c>
      <c r="F23" s="692">
        <v>68.849999999999994</v>
      </c>
      <c r="G23" s="692">
        <v>23.431105670135516</v>
      </c>
      <c r="H23" s="693">
        <v>34.397699479299284</v>
      </c>
    </row>
    <row r="24" spans="1:8" x14ac:dyDescent="0.2">
      <c r="A24" s="281">
        <v>2006</v>
      </c>
      <c r="B24" s="692">
        <v>127.63</v>
      </c>
      <c r="C24" s="692">
        <v>24.76</v>
      </c>
      <c r="D24" s="692">
        <v>36</v>
      </c>
      <c r="E24" s="692">
        <v>289.99</v>
      </c>
      <c r="F24" s="692">
        <v>71.41</v>
      </c>
      <c r="G24" s="692">
        <v>23.245245224967867</v>
      </c>
      <c r="H24" s="693">
        <v>34.58355992446694</v>
      </c>
    </row>
    <row r="25" spans="1:8" x14ac:dyDescent="0.2">
      <c r="A25" s="281">
        <v>2007</v>
      </c>
      <c r="B25" s="692">
        <v>133.13999999999999</v>
      </c>
      <c r="C25" s="692">
        <v>21.49</v>
      </c>
      <c r="D25" s="692">
        <v>36</v>
      </c>
      <c r="E25" s="692">
        <v>296.41000000000003</v>
      </c>
      <c r="F25" s="692">
        <v>71.63</v>
      </c>
      <c r="G25" s="692">
        <v>23.070680165970636</v>
      </c>
      <c r="H25" s="693">
        <v>34.758124983464164</v>
      </c>
    </row>
    <row r="26" spans="1:8" x14ac:dyDescent="0.2">
      <c r="A26" s="281">
        <v>2008</v>
      </c>
      <c r="B26" s="692">
        <v>133.96</v>
      </c>
      <c r="C26" s="692">
        <v>24.48</v>
      </c>
      <c r="D26" s="692">
        <v>36</v>
      </c>
      <c r="E26" s="692">
        <v>282.12</v>
      </c>
      <c r="F26" s="692">
        <v>76.489999999999995</v>
      </c>
      <c r="G26" s="692">
        <v>22.90641116943436</v>
      </c>
      <c r="H26" s="693">
        <v>34.922393980000443</v>
      </c>
    </row>
    <row r="27" spans="1:8" x14ac:dyDescent="0.2">
      <c r="A27" s="281">
        <v>2009</v>
      </c>
      <c r="B27" s="692">
        <v>124.34</v>
      </c>
      <c r="C27" s="692">
        <v>15.3</v>
      </c>
      <c r="D27" s="692">
        <v>36</v>
      </c>
      <c r="E27" s="692">
        <v>247.59</v>
      </c>
      <c r="F27" s="692">
        <v>41.66</v>
      </c>
      <c r="G27" s="692">
        <v>22.751553417491316</v>
      </c>
      <c r="H27" s="693">
        <v>35.077251731943491</v>
      </c>
    </row>
    <row r="28" spans="1:8" x14ac:dyDescent="0.2">
      <c r="A28" s="281">
        <v>2010</v>
      </c>
      <c r="B28" s="692">
        <v>129.63999999999999</v>
      </c>
      <c r="C28" s="692">
        <v>17.670000000000002</v>
      </c>
      <c r="D28" s="692">
        <v>36</v>
      </c>
      <c r="E28" s="692">
        <v>267.52</v>
      </c>
      <c r="F28" s="692">
        <v>50.88</v>
      </c>
      <c r="G28" s="692">
        <v>22.605320654264084</v>
      </c>
      <c r="H28" s="693">
        <v>35.22348449517073</v>
      </c>
    </row>
    <row r="29" spans="1:8" x14ac:dyDescent="0.2">
      <c r="A29" s="281">
        <v>2011</v>
      </c>
      <c r="B29" s="692">
        <v>135.06</v>
      </c>
      <c r="C29" s="692">
        <v>20.04</v>
      </c>
      <c r="D29" s="692">
        <v>36</v>
      </c>
      <c r="E29" s="692">
        <v>287.19</v>
      </c>
      <c r="F29" s="692">
        <v>60.03</v>
      </c>
      <c r="G29" s="692">
        <v>22.467011833871823</v>
      </c>
      <c r="H29" s="693">
        <v>35.361793315562991</v>
      </c>
    </row>
    <row r="30" spans="1:8" x14ac:dyDescent="0.2">
      <c r="A30" s="281">
        <v>2012</v>
      </c>
      <c r="B30" s="692">
        <v>151.68</v>
      </c>
      <c r="C30" s="692">
        <v>18.670000000000002</v>
      </c>
      <c r="D30" s="692">
        <v>36</v>
      </c>
      <c r="E30" s="692">
        <v>323.8</v>
      </c>
      <c r="F30" s="692">
        <v>54.47</v>
      </c>
      <c r="G30" s="692">
        <v>22.335999881701692</v>
      </c>
      <c r="H30" s="693">
        <v>35.492805267733118</v>
      </c>
    </row>
    <row r="31" spans="1:8" x14ac:dyDescent="0.2">
      <c r="A31" s="281">
        <v>2013</v>
      </c>
      <c r="B31" s="692">
        <v>153.66999999999999</v>
      </c>
      <c r="C31" s="692">
        <v>19.34</v>
      </c>
      <c r="D31" s="692">
        <v>36</v>
      </c>
      <c r="E31" s="692">
        <v>309.05</v>
      </c>
      <c r="F31" s="692">
        <v>55.25</v>
      </c>
      <c r="G31" s="692">
        <v>22.211722188755257</v>
      </c>
      <c r="H31" s="693">
        <v>35.617082960679539</v>
      </c>
    </row>
    <row r="32" spans="1:8" x14ac:dyDescent="0.2">
      <c r="A32" s="281">
        <v>2014</v>
      </c>
      <c r="B32" s="692">
        <v>155.33000000000001</v>
      </c>
      <c r="C32" s="692">
        <v>20.96</v>
      </c>
      <c r="D32" s="692">
        <v>36</v>
      </c>
      <c r="E32" s="692">
        <v>313.37</v>
      </c>
      <c r="F32" s="692">
        <v>57.84</v>
      </c>
      <c r="G32" s="692">
        <v>22.093672535090892</v>
      </c>
      <c r="H32" s="693">
        <v>35.735132614343904</v>
      </c>
    </row>
    <row r="33" spans="1:8" x14ac:dyDescent="0.2">
      <c r="A33" s="281">
        <v>2015</v>
      </c>
      <c r="B33" s="692">
        <v>155.59</v>
      </c>
      <c r="C33" s="692">
        <v>22.32</v>
      </c>
      <c r="D33" s="692">
        <v>36</v>
      </c>
      <c r="E33" s="692">
        <v>319.56</v>
      </c>
      <c r="F33" s="692">
        <v>60.69</v>
      </c>
      <c r="G33" s="692">
        <v>21.981394197827886</v>
      </c>
      <c r="H33" s="693">
        <v>35.847410951606925</v>
      </c>
    </row>
    <row r="34" spans="1:8" x14ac:dyDescent="0.2">
      <c r="A34" s="281">
        <v>2016</v>
      </c>
      <c r="B34" s="692">
        <v>155.36000000000001</v>
      </c>
      <c r="C34" s="692">
        <v>22.55</v>
      </c>
      <c r="D34" s="692">
        <v>36</v>
      </c>
      <c r="E34" s="692">
        <v>313.13</v>
      </c>
      <c r="F34" s="692">
        <v>59.83</v>
      </c>
      <c r="G34" s="692">
        <v>21.981394197827889</v>
      </c>
      <c r="H34" s="693">
        <v>35.847410951606925</v>
      </c>
    </row>
    <row r="35" spans="1:8" x14ac:dyDescent="0.2">
      <c r="A35" s="281">
        <v>2017</v>
      </c>
      <c r="B35" s="692">
        <v>154.4</v>
      </c>
      <c r="C35" s="692">
        <v>22.62</v>
      </c>
      <c r="D35" s="692">
        <v>36</v>
      </c>
      <c r="E35" s="692">
        <v>328.02</v>
      </c>
      <c r="F35" s="692">
        <v>60.77</v>
      </c>
      <c r="G35" s="692">
        <v>21.981394197827889</v>
      </c>
      <c r="H35" s="693">
        <v>35.847410951606925</v>
      </c>
    </row>
    <row r="36" spans="1:8" x14ac:dyDescent="0.2">
      <c r="A36" s="281">
        <v>2018</v>
      </c>
      <c r="B36" s="692">
        <v>148.47999999999999</v>
      </c>
      <c r="C36" s="692">
        <v>24.22</v>
      </c>
      <c r="D36" s="692">
        <v>36</v>
      </c>
      <c r="E36" s="692">
        <v>331.37</v>
      </c>
      <c r="F36" s="692">
        <v>65.06</v>
      </c>
      <c r="G36" s="692">
        <v>21.981394197827889</v>
      </c>
      <c r="H36" s="693">
        <v>35.847410951606925</v>
      </c>
    </row>
    <row r="37" spans="1:8" x14ac:dyDescent="0.2">
      <c r="A37" s="281">
        <v>2019</v>
      </c>
      <c r="B37" s="692">
        <v>139.91</v>
      </c>
      <c r="C37" s="692">
        <v>25.2</v>
      </c>
      <c r="D37" s="692">
        <v>36</v>
      </c>
      <c r="E37" s="692">
        <v>286.99</v>
      </c>
      <c r="F37" s="692">
        <v>56.7</v>
      </c>
      <c r="G37" s="692">
        <v>21.9813941978279</v>
      </c>
      <c r="H37" s="693">
        <v>35.847410951606903</v>
      </c>
    </row>
    <row r="38" spans="1:8" x14ac:dyDescent="0.2">
      <c r="A38" s="281"/>
      <c r="B38" s="694"/>
      <c r="C38" s="694"/>
      <c r="D38" s="694"/>
      <c r="E38" s="694"/>
      <c r="F38" s="694"/>
      <c r="G38" s="694"/>
      <c r="H38" s="695"/>
    </row>
    <row r="39" spans="1:8" x14ac:dyDescent="0.2">
      <c r="A39" s="279"/>
      <c r="B39" s="635" t="s">
        <v>1177</v>
      </c>
      <c r="C39" s="638"/>
      <c r="D39" s="638"/>
      <c r="E39" s="638"/>
      <c r="F39" s="638"/>
      <c r="G39" s="638"/>
      <c r="H39" s="696"/>
    </row>
    <row r="40" spans="1:8" x14ac:dyDescent="0.2">
      <c r="A40" s="279"/>
      <c r="B40" s="638"/>
      <c r="C40" s="638"/>
      <c r="D40" s="638"/>
      <c r="E40" s="638"/>
      <c r="F40" s="638"/>
      <c r="G40" s="638"/>
      <c r="H40" s="696"/>
    </row>
    <row r="41" spans="1:8" x14ac:dyDescent="0.2">
      <c r="A41" s="281">
        <v>1990</v>
      </c>
      <c r="B41" s="697">
        <v>3.82</v>
      </c>
      <c r="C41" s="697">
        <v>0.28999999999999998</v>
      </c>
      <c r="D41" s="697">
        <v>1.34</v>
      </c>
      <c r="E41" s="697">
        <v>15.86</v>
      </c>
      <c r="F41" s="697">
        <v>1.66</v>
      </c>
      <c r="G41" s="697">
        <v>0.60044450386971893</v>
      </c>
      <c r="H41" s="698">
        <v>1.3612878056985076</v>
      </c>
    </row>
    <row r="42" spans="1:8" x14ac:dyDescent="0.2">
      <c r="A42" s="281">
        <v>1991</v>
      </c>
      <c r="B42" s="697">
        <v>3.94</v>
      </c>
      <c r="C42" s="697">
        <v>0.31</v>
      </c>
      <c r="D42" s="697">
        <v>1.32</v>
      </c>
      <c r="E42" s="697">
        <v>15.8</v>
      </c>
      <c r="F42" s="697">
        <v>1.72</v>
      </c>
      <c r="G42" s="697">
        <v>0.54756684615847895</v>
      </c>
      <c r="H42" s="698">
        <v>1.2484537897181498</v>
      </c>
    </row>
    <row r="43" spans="1:8" x14ac:dyDescent="0.2">
      <c r="A43" s="281">
        <v>1992</v>
      </c>
      <c r="B43" s="697">
        <v>4.0599999999999996</v>
      </c>
      <c r="C43" s="697">
        <v>0.33</v>
      </c>
      <c r="D43" s="697">
        <v>1.45</v>
      </c>
      <c r="E43" s="697">
        <v>15.74</v>
      </c>
      <c r="F43" s="697">
        <v>1.79</v>
      </c>
      <c r="G43" s="697">
        <v>0.54624740797496452</v>
      </c>
      <c r="H43" s="698">
        <v>1.2484537897181498</v>
      </c>
    </row>
    <row r="44" spans="1:8" x14ac:dyDescent="0.2">
      <c r="A44" s="281">
        <v>1993</v>
      </c>
      <c r="B44" s="697">
        <v>4.18</v>
      </c>
      <c r="C44" s="697">
        <v>0.35</v>
      </c>
      <c r="D44" s="697">
        <v>1.54</v>
      </c>
      <c r="E44" s="697">
        <v>15.68</v>
      </c>
      <c r="F44" s="697">
        <v>1.85</v>
      </c>
      <c r="G44" s="697">
        <v>0.63420576311526811</v>
      </c>
      <c r="H44" s="698">
        <v>1.4133519685367217</v>
      </c>
    </row>
    <row r="45" spans="1:8" x14ac:dyDescent="0.2">
      <c r="A45" s="281">
        <v>1994</v>
      </c>
      <c r="B45" s="697">
        <v>4.3</v>
      </c>
      <c r="C45" s="697">
        <v>0.37</v>
      </c>
      <c r="D45" s="697">
        <v>1.54</v>
      </c>
      <c r="E45" s="697">
        <v>15.62</v>
      </c>
      <c r="F45" s="697">
        <v>1.92</v>
      </c>
      <c r="G45" s="697">
        <v>0.55622669620424248</v>
      </c>
      <c r="H45" s="698">
        <v>1.2425634901032785</v>
      </c>
    </row>
    <row r="46" spans="1:8" x14ac:dyDescent="0.2">
      <c r="A46" s="281">
        <v>1995</v>
      </c>
      <c r="B46" s="697">
        <v>3.95</v>
      </c>
      <c r="C46" s="697">
        <v>0.36</v>
      </c>
      <c r="D46" s="697">
        <v>1.54</v>
      </c>
      <c r="E46" s="697">
        <v>15.39</v>
      </c>
      <c r="F46" s="697">
        <v>2</v>
      </c>
      <c r="G46" s="697">
        <v>0.65903155401336755</v>
      </c>
      <c r="H46" s="698">
        <v>1.4722391315251284</v>
      </c>
    </row>
    <row r="47" spans="1:8" x14ac:dyDescent="0.2">
      <c r="A47" s="281">
        <v>1996</v>
      </c>
      <c r="B47" s="697">
        <v>3.51</v>
      </c>
      <c r="C47" s="697">
        <v>0.33</v>
      </c>
      <c r="D47" s="697">
        <v>1.54</v>
      </c>
      <c r="E47" s="697">
        <v>15.76</v>
      </c>
      <c r="F47" s="697">
        <v>2.12</v>
      </c>
      <c r="G47" s="697">
        <v>0.72757822366111868</v>
      </c>
      <c r="H47" s="698">
        <v>1.6253740001970505</v>
      </c>
    </row>
    <row r="48" spans="1:8" x14ac:dyDescent="0.2">
      <c r="A48" s="281">
        <v>1997</v>
      </c>
      <c r="B48" s="697">
        <v>3.99</v>
      </c>
      <c r="C48" s="697">
        <v>0.34</v>
      </c>
      <c r="D48" s="697">
        <v>1.54</v>
      </c>
      <c r="E48" s="697">
        <v>18.96</v>
      </c>
      <c r="F48" s="697">
        <v>2.67</v>
      </c>
      <c r="G48" s="697">
        <v>0.6968885192588764</v>
      </c>
      <c r="H48" s="698">
        <v>1.5641964632805891</v>
      </c>
    </row>
    <row r="49" spans="1:8" x14ac:dyDescent="0.2">
      <c r="A49" s="281">
        <v>1998</v>
      </c>
      <c r="B49" s="697">
        <v>4.2699999999999996</v>
      </c>
      <c r="C49" s="697">
        <v>0.37</v>
      </c>
      <c r="D49" s="697">
        <v>1.54</v>
      </c>
      <c r="E49" s="697">
        <v>15.87</v>
      </c>
      <c r="F49" s="697">
        <v>2.13</v>
      </c>
      <c r="G49" s="697">
        <v>0.73524162407643767</v>
      </c>
      <c r="H49" s="698">
        <v>1.552525459908326</v>
      </c>
    </row>
    <row r="50" spans="1:8" x14ac:dyDescent="0.2">
      <c r="A50" s="281">
        <v>1999</v>
      </c>
      <c r="B50" s="697">
        <v>6.11</v>
      </c>
      <c r="C50" s="697">
        <v>0.56000000000000005</v>
      </c>
      <c r="D50" s="697">
        <v>1.54</v>
      </c>
      <c r="E50" s="697">
        <v>14.85</v>
      </c>
      <c r="F50" s="697">
        <v>1.98</v>
      </c>
      <c r="G50" s="697">
        <v>0.77359395116012619</v>
      </c>
      <c r="H50" s="698">
        <v>1.5408664958324572</v>
      </c>
    </row>
    <row r="51" spans="1:8" x14ac:dyDescent="0.2">
      <c r="A51" s="281">
        <v>2000</v>
      </c>
      <c r="B51" s="697">
        <v>6</v>
      </c>
      <c r="C51" s="697">
        <v>0.49</v>
      </c>
      <c r="D51" s="697">
        <v>1.54</v>
      </c>
      <c r="E51" s="697">
        <v>15.51</v>
      </c>
      <c r="F51" s="697">
        <v>2.1800000000000002</v>
      </c>
      <c r="G51" s="697">
        <v>0.81194705597768746</v>
      </c>
      <c r="H51" s="698">
        <v>1.5291954924601936</v>
      </c>
    </row>
    <row r="52" spans="1:8" x14ac:dyDescent="0.2">
      <c r="A52" s="281">
        <v>2001</v>
      </c>
      <c r="B52" s="697">
        <v>5.85</v>
      </c>
      <c r="C52" s="697">
        <v>0.61</v>
      </c>
      <c r="D52" s="697">
        <v>1.54</v>
      </c>
      <c r="E52" s="697">
        <v>16.36</v>
      </c>
      <c r="F52" s="697">
        <v>2.4700000000000002</v>
      </c>
      <c r="G52" s="697">
        <v>0.85030301689077203</v>
      </c>
      <c r="H52" s="698">
        <v>1.5175418183781946</v>
      </c>
    </row>
    <row r="53" spans="1:8" x14ac:dyDescent="0.2">
      <c r="A53" s="281">
        <v>2002</v>
      </c>
      <c r="B53" s="697">
        <v>6.17</v>
      </c>
      <c r="C53" s="697">
        <v>0.6</v>
      </c>
      <c r="D53" s="697">
        <v>1.54</v>
      </c>
      <c r="E53" s="697">
        <v>15.21</v>
      </c>
      <c r="F53" s="697">
        <v>2.42</v>
      </c>
      <c r="G53" s="697">
        <v>0.88865612170833352</v>
      </c>
      <c r="H53" s="698">
        <v>1.5058708150059315</v>
      </c>
    </row>
    <row r="54" spans="1:8" x14ac:dyDescent="0.2">
      <c r="A54" s="281">
        <v>2003</v>
      </c>
      <c r="B54" s="697">
        <v>7.28</v>
      </c>
      <c r="C54" s="697">
        <v>0.85</v>
      </c>
      <c r="D54" s="697">
        <v>1.54</v>
      </c>
      <c r="E54" s="697">
        <v>14.33</v>
      </c>
      <c r="F54" s="697">
        <v>2.72</v>
      </c>
      <c r="G54" s="697">
        <v>0.92700844879202227</v>
      </c>
      <c r="H54" s="698">
        <v>1.4942118509300619</v>
      </c>
    </row>
    <row r="55" spans="1:8" x14ac:dyDescent="0.2">
      <c r="A55" s="281">
        <v>2004</v>
      </c>
      <c r="B55" s="697">
        <v>6.6</v>
      </c>
      <c r="C55" s="697">
        <v>0.79</v>
      </c>
      <c r="D55" s="697">
        <v>1.54</v>
      </c>
      <c r="E55" s="697">
        <v>13.3</v>
      </c>
      <c r="F55" s="697">
        <v>2.66</v>
      </c>
      <c r="G55" s="697">
        <v>0.96536155360958353</v>
      </c>
      <c r="H55" s="698">
        <v>1.4825408475577992</v>
      </c>
    </row>
    <row r="56" spans="1:8" x14ac:dyDescent="0.2">
      <c r="A56" s="281">
        <v>2005</v>
      </c>
      <c r="B56" s="697">
        <v>5.8</v>
      </c>
      <c r="C56" s="697">
        <v>0.95</v>
      </c>
      <c r="D56" s="697">
        <v>1.54</v>
      </c>
      <c r="E56" s="697">
        <v>12.74</v>
      </c>
      <c r="F56" s="697">
        <v>2.94</v>
      </c>
      <c r="G56" s="697">
        <v>0.96536155360958331</v>
      </c>
      <c r="H56" s="698">
        <v>1.4825408475577992</v>
      </c>
    </row>
    <row r="57" spans="1:8" x14ac:dyDescent="0.2">
      <c r="A57" s="281">
        <v>2006</v>
      </c>
      <c r="B57" s="697">
        <v>5.45</v>
      </c>
      <c r="C57" s="697">
        <v>1.06</v>
      </c>
      <c r="D57" s="697">
        <v>1.54</v>
      </c>
      <c r="E57" s="697">
        <v>12.38</v>
      </c>
      <c r="F57" s="697">
        <v>3.05</v>
      </c>
      <c r="G57" s="697">
        <v>0.96002862779117293</v>
      </c>
      <c r="H57" s="698">
        <v>1.4905514327445251</v>
      </c>
    </row>
    <row r="58" spans="1:8" x14ac:dyDescent="0.2">
      <c r="A58" s="281">
        <v>2007</v>
      </c>
      <c r="B58" s="697">
        <v>5.69</v>
      </c>
      <c r="C58" s="697">
        <v>0.92</v>
      </c>
      <c r="D58" s="697">
        <v>1.54</v>
      </c>
      <c r="E58" s="697">
        <v>12.66</v>
      </c>
      <c r="F58" s="697">
        <v>3.06</v>
      </c>
      <c r="G58" s="697">
        <v>0.96435443093757256</v>
      </c>
      <c r="H58" s="698">
        <v>1.4980751867873054</v>
      </c>
    </row>
    <row r="59" spans="1:8" x14ac:dyDescent="0.2">
      <c r="A59" s="281">
        <v>2008</v>
      </c>
      <c r="B59" s="697">
        <v>5.72</v>
      </c>
      <c r="C59" s="697">
        <v>1.05</v>
      </c>
      <c r="D59" s="697">
        <v>1.54</v>
      </c>
      <c r="E59" s="697">
        <v>12.05</v>
      </c>
      <c r="F59" s="697">
        <v>3.27</v>
      </c>
      <c r="G59" s="697">
        <v>0.95748798688235615</v>
      </c>
      <c r="H59" s="698">
        <v>1.5086474199360194</v>
      </c>
    </row>
    <row r="60" spans="1:8" x14ac:dyDescent="0.2">
      <c r="A60" s="281">
        <v>2009</v>
      </c>
      <c r="B60" s="697">
        <v>5.31</v>
      </c>
      <c r="C60" s="697">
        <v>0.65</v>
      </c>
      <c r="D60" s="697">
        <v>1.54</v>
      </c>
      <c r="E60" s="697">
        <v>10.57</v>
      </c>
      <c r="F60" s="697">
        <v>1.78</v>
      </c>
      <c r="G60" s="697">
        <v>0.95556524353463523</v>
      </c>
      <c r="H60" s="698">
        <v>1.5153372748199589</v>
      </c>
    </row>
    <row r="61" spans="1:8" x14ac:dyDescent="0.2">
      <c r="A61" s="281">
        <v>2010</v>
      </c>
      <c r="B61" s="697">
        <v>5.54</v>
      </c>
      <c r="C61" s="697">
        <v>0.75</v>
      </c>
      <c r="D61" s="697">
        <v>1.54</v>
      </c>
      <c r="E61" s="697">
        <v>11.42</v>
      </c>
      <c r="F61" s="697">
        <v>2.17</v>
      </c>
      <c r="G61" s="697">
        <v>0.94942346747909145</v>
      </c>
      <c r="H61" s="698">
        <v>1.5216545301913755</v>
      </c>
    </row>
    <row r="62" spans="1:8" x14ac:dyDescent="0.2">
      <c r="A62" s="281">
        <v>2011</v>
      </c>
      <c r="B62" s="697">
        <v>5.77</v>
      </c>
      <c r="C62" s="697">
        <v>0.86</v>
      </c>
      <c r="D62" s="697">
        <v>1.54</v>
      </c>
      <c r="E62" s="697">
        <v>12.26</v>
      </c>
      <c r="F62" s="697">
        <v>2.56</v>
      </c>
      <c r="G62" s="697">
        <v>0.94361449702261657</v>
      </c>
      <c r="H62" s="698">
        <v>1.5276294712323211</v>
      </c>
    </row>
    <row r="63" spans="1:8" x14ac:dyDescent="0.2">
      <c r="A63" s="281">
        <v>2012</v>
      </c>
      <c r="B63" s="697">
        <v>6.48</v>
      </c>
      <c r="C63" s="697">
        <v>0.8</v>
      </c>
      <c r="D63" s="697">
        <v>1.54</v>
      </c>
      <c r="E63" s="697">
        <v>13.83</v>
      </c>
      <c r="F63" s="697">
        <v>2.33</v>
      </c>
      <c r="G63" s="697">
        <v>0.93587839504330084</v>
      </c>
      <c r="H63" s="698">
        <v>1.5332891875660706</v>
      </c>
    </row>
    <row r="64" spans="1:8" x14ac:dyDescent="0.2">
      <c r="A64" s="281">
        <v>2013</v>
      </c>
      <c r="B64" s="697">
        <v>6.56</v>
      </c>
      <c r="C64" s="697">
        <v>0.83</v>
      </c>
      <c r="D64" s="697">
        <v>1.54</v>
      </c>
      <c r="E64" s="697">
        <v>13.2</v>
      </c>
      <c r="F64" s="697">
        <v>2.36</v>
      </c>
      <c r="G64" s="697">
        <v>0.93289233192772081</v>
      </c>
      <c r="H64" s="698">
        <v>1.5386579839013561</v>
      </c>
    </row>
    <row r="65" spans="1:8" x14ac:dyDescent="0.2">
      <c r="A65" s="281">
        <v>2014</v>
      </c>
      <c r="B65" s="697">
        <v>6.63</v>
      </c>
      <c r="C65" s="697">
        <v>0.89</v>
      </c>
      <c r="D65" s="697">
        <v>1.54</v>
      </c>
      <c r="E65" s="697">
        <v>13.38</v>
      </c>
      <c r="F65" s="697">
        <v>2.4700000000000002</v>
      </c>
      <c r="G65" s="697">
        <v>0.93014361372732668</v>
      </c>
      <c r="H65" s="698">
        <v>1.5437577289396569</v>
      </c>
    </row>
    <row r="66" spans="1:8" x14ac:dyDescent="0.2">
      <c r="A66" s="281">
        <v>2015</v>
      </c>
      <c r="B66" s="697">
        <v>6.64</v>
      </c>
      <c r="C66" s="697">
        <v>0.95</v>
      </c>
      <c r="D66" s="697">
        <v>1.54</v>
      </c>
      <c r="E66" s="697">
        <v>13.65</v>
      </c>
      <c r="F66" s="697">
        <v>2.59</v>
      </c>
      <c r="G66" s="697">
        <v>0.92541669572855401</v>
      </c>
      <c r="H66" s="698">
        <v>1.5486081531094191</v>
      </c>
    </row>
    <row r="67" spans="1:8" x14ac:dyDescent="0.2">
      <c r="A67" s="281">
        <v>2016</v>
      </c>
      <c r="B67" s="699">
        <v>6.63</v>
      </c>
      <c r="C67" s="699">
        <v>0.96</v>
      </c>
      <c r="D67" s="699">
        <v>1.54</v>
      </c>
      <c r="E67" s="699">
        <v>13.37</v>
      </c>
      <c r="F67" s="699">
        <v>2.5499999999999998</v>
      </c>
      <c r="G67" s="699">
        <v>0.92761483514833687</v>
      </c>
      <c r="H67" s="700">
        <v>1.5486081531094191</v>
      </c>
    </row>
    <row r="68" spans="1:8" x14ac:dyDescent="0.2">
      <c r="A68" s="281">
        <v>2017</v>
      </c>
      <c r="B68" s="699">
        <v>6.59</v>
      </c>
      <c r="C68" s="699">
        <v>0.97</v>
      </c>
      <c r="D68" s="699">
        <v>1.54</v>
      </c>
      <c r="E68" s="699">
        <v>14.01</v>
      </c>
      <c r="F68" s="699">
        <v>2.6</v>
      </c>
      <c r="G68" s="699">
        <v>0.92761483514833687</v>
      </c>
      <c r="H68" s="700">
        <v>1.5486081531094191</v>
      </c>
    </row>
    <row r="69" spans="1:8" x14ac:dyDescent="0.2">
      <c r="A69" s="281">
        <v>2018</v>
      </c>
      <c r="B69" s="699">
        <v>6.34</v>
      </c>
      <c r="C69" s="699">
        <v>1.03</v>
      </c>
      <c r="D69" s="699">
        <v>1.54</v>
      </c>
      <c r="E69" s="699">
        <v>14.15</v>
      </c>
      <c r="F69" s="699">
        <v>2.78</v>
      </c>
      <c r="G69" s="699">
        <v>0.92761483514833687</v>
      </c>
      <c r="H69" s="700">
        <v>1.5486081531094191</v>
      </c>
    </row>
    <row r="70" spans="1:8" x14ac:dyDescent="0.2">
      <c r="A70" s="281">
        <v>2019</v>
      </c>
      <c r="B70" s="699">
        <v>5.97</v>
      </c>
      <c r="C70" s="699">
        <v>1.08</v>
      </c>
      <c r="D70" s="699">
        <v>1.54</v>
      </c>
      <c r="E70" s="699">
        <v>12.25</v>
      </c>
      <c r="F70" s="699">
        <v>2.42</v>
      </c>
      <c r="G70" s="697">
        <v>0.92761483514833687</v>
      </c>
      <c r="H70" s="698">
        <v>1.5486081531094191</v>
      </c>
    </row>
    <row r="71" spans="1:8" x14ac:dyDescent="0.2">
      <c r="A71" s="282"/>
      <c r="B71" s="661"/>
      <c r="C71" s="661"/>
      <c r="D71" s="661"/>
      <c r="E71" s="661"/>
      <c r="F71" s="661"/>
      <c r="G71" s="661"/>
      <c r="H71" s="701"/>
    </row>
    <row r="72" spans="1:8" ht="14.25" x14ac:dyDescent="0.2">
      <c r="A72" s="76" t="s">
        <v>1178</v>
      </c>
    </row>
    <row r="73" spans="1:8" x14ac:dyDescent="0.2">
      <c r="A73" s="702" t="s">
        <v>300</v>
      </c>
    </row>
    <row r="74" spans="1:8" ht="14.25" x14ac:dyDescent="0.2">
      <c r="A74" s="76" t="s">
        <v>1179</v>
      </c>
    </row>
    <row r="75" spans="1:8" ht="14.25" x14ac:dyDescent="0.2">
      <c r="A75" s="76" t="s">
        <v>1180</v>
      </c>
    </row>
    <row r="76" spans="1:8" x14ac:dyDescent="0.2">
      <c r="A76" s="186" t="s">
        <v>300</v>
      </c>
    </row>
    <row r="77" spans="1:8" ht="14.25" x14ac:dyDescent="0.2">
      <c r="A77" s="703" t="s">
        <v>1181</v>
      </c>
    </row>
  </sheetData>
  <mergeCells count="3">
    <mergeCell ref="A1:B1"/>
    <mergeCell ref="B4:D4"/>
    <mergeCell ref="E4:F4"/>
  </mergeCells>
  <hyperlinks>
    <hyperlink ref="A1" location="Contents!A1" display="To table of contents" xr:uid="{00000000-0004-0000-1B00-000000000000}"/>
    <hyperlink ref="A76" r:id="rId1" display="Documentation' on the website of the Dutch Emission Registration." xr:uid="{00000000-0004-0000-1B00-000001000000}"/>
    <hyperlink ref="A73" r:id="rId2" xr:uid="{00000000-0004-0000-1B00-000002000000}"/>
  </hyperlinks>
  <pageMargins left="0.49" right="0.46" top="0.39" bottom="0.43" header="0.23" footer="0.32"/>
  <pageSetup paperSize="9" scale="55" orientation="landscape" r:id="rId3"/>
  <headerFooter alignWithMargins="0"/>
  <customProperties>
    <customPr name="EpmWorksheetKeyString_GUID" r:id="rId4"/>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pageSetUpPr fitToPage="1"/>
  </sheetPr>
  <dimension ref="A1:H45"/>
  <sheetViews>
    <sheetView zoomScale="75" workbookViewId="0">
      <selection activeCell="F30" sqref="F30"/>
    </sheetView>
  </sheetViews>
  <sheetFormatPr defaultRowHeight="12.75" x14ac:dyDescent="0.2"/>
  <cols>
    <col min="1" max="1" width="15.42578125" style="5" customWidth="1"/>
    <col min="2" max="6" width="10.28515625" style="5" customWidth="1"/>
    <col min="7" max="8" width="12.7109375" style="5" customWidth="1"/>
    <col min="9" max="9" width="51.28515625" style="5" customWidth="1"/>
    <col min="10" max="10" width="10.28515625" style="5" customWidth="1"/>
    <col min="11" max="16384" width="9.140625" style="5"/>
  </cols>
  <sheetData>
    <row r="1" spans="1:8" ht="27.75" customHeight="1" x14ac:dyDescent="0.2">
      <c r="A1" s="1417" t="s">
        <v>2</v>
      </c>
      <c r="B1" s="1417"/>
    </row>
    <row r="2" spans="1:8" ht="20.25" x14ac:dyDescent="0.3">
      <c r="A2" s="1096" t="s">
        <v>1182</v>
      </c>
      <c r="H2" s="76" t="s">
        <v>205</v>
      </c>
    </row>
    <row r="3" spans="1:8" x14ac:dyDescent="0.2">
      <c r="A3" s="518"/>
      <c r="B3" s="525" t="s">
        <v>1168</v>
      </c>
      <c r="C3" s="413"/>
      <c r="D3" s="413"/>
      <c r="E3" s="413"/>
      <c r="F3" s="414"/>
      <c r="G3" s="1094" t="s">
        <v>46</v>
      </c>
      <c r="H3" s="530"/>
    </row>
    <row r="4" spans="1:8" x14ac:dyDescent="0.2">
      <c r="A4" s="388"/>
      <c r="B4" s="1485" t="s">
        <v>1169</v>
      </c>
      <c r="C4" s="1485"/>
      <c r="D4" s="1486"/>
      <c r="E4" s="1487" t="s">
        <v>1170</v>
      </c>
      <c r="F4" s="1486"/>
      <c r="G4" s="678" t="s">
        <v>8</v>
      </c>
      <c r="H4" s="679" t="s">
        <v>49</v>
      </c>
    </row>
    <row r="5" spans="1:8" ht="14.25" x14ac:dyDescent="0.2">
      <c r="A5" s="388"/>
      <c r="B5" s="622" t="s">
        <v>1171</v>
      </c>
      <c r="C5" s="622" t="s">
        <v>1172</v>
      </c>
      <c r="D5" s="11" t="s">
        <v>1173</v>
      </c>
      <c r="E5" s="622" t="s">
        <v>1171</v>
      </c>
      <c r="F5" s="622" t="s">
        <v>1172</v>
      </c>
      <c r="G5" s="688" t="s">
        <v>374</v>
      </c>
      <c r="H5" s="689" t="s">
        <v>374</v>
      </c>
    </row>
    <row r="6" spans="1:8" ht="14.25" x14ac:dyDescent="0.2">
      <c r="A6" s="388"/>
      <c r="B6" s="622" t="s">
        <v>1183</v>
      </c>
      <c r="C6" s="690" t="s">
        <v>373</v>
      </c>
      <c r="D6" s="11" t="s">
        <v>1184</v>
      </c>
      <c r="E6" s="622" t="s">
        <v>1185</v>
      </c>
      <c r="F6" s="690" t="s">
        <v>373</v>
      </c>
      <c r="G6" s="628"/>
      <c r="H6" s="11"/>
    </row>
    <row r="7" spans="1:8" x14ac:dyDescent="0.2">
      <c r="A7" s="518"/>
      <c r="B7" s="1095" t="s">
        <v>202</v>
      </c>
      <c r="C7" s="8"/>
      <c r="D7" s="8"/>
      <c r="E7" s="8"/>
      <c r="F7" s="8"/>
      <c r="G7" s="8"/>
      <c r="H7" s="530"/>
    </row>
    <row r="8" spans="1:8" x14ac:dyDescent="0.2">
      <c r="A8" s="388"/>
      <c r="B8" s="80"/>
      <c r="C8" s="80"/>
      <c r="D8" s="80"/>
      <c r="E8" s="80"/>
      <c r="F8" s="80"/>
      <c r="G8" s="80"/>
      <c r="H8" s="81"/>
    </row>
    <row r="9" spans="1:8" x14ac:dyDescent="0.2">
      <c r="A9" s="281">
        <v>1990</v>
      </c>
      <c r="B9" s="704">
        <v>16.59</v>
      </c>
      <c r="C9" s="704">
        <v>14.2</v>
      </c>
      <c r="D9" s="704">
        <v>10</v>
      </c>
      <c r="E9" s="704">
        <v>15</v>
      </c>
      <c r="F9" s="704">
        <v>13.79</v>
      </c>
      <c r="G9" s="705">
        <v>934.16248667232765</v>
      </c>
      <c r="H9" s="706">
        <v>20.239999999999995</v>
      </c>
    </row>
    <row r="10" spans="1:8" x14ac:dyDescent="0.2">
      <c r="A10" s="281">
        <v>1991</v>
      </c>
      <c r="B10" s="704">
        <v>15.87</v>
      </c>
      <c r="C10" s="704">
        <v>14.13</v>
      </c>
      <c r="D10" s="704">
        <v>10</v>
      </c>
      <c r="E10" s="704">
        <v>14.74</v>
      </c>
      <c r="F10" s="704">
        <v>13.84</v>
      </c>
      <c r="G10" s="705">
        <v>934.13260688104106</v>
      </c>
      <c r="H10" s="706">
        <v>20.239999999999998</v>
      </c>
    </row>
    <row r="11" spans="1:8" x14ac:dyDescent="0.2">
      <c r="A11" s="281">
        <v>1992</v>
      </c>
      <c r="B11" s="704">
        <v>15.2</v>
      </c>
      <c r="C11" s="704">
        <v>14.07</v>
      </c>
      <c r="D11" s="704">
        <v>10</v>
      </c>
      <c r="E11" s="704">
        <v>14.49</v>
      </c>
      <c r="F11" s="704">
        <v>13.88</v>
      </c>
      <c r="G11" s="705">
        <v>934.13260688104117</v>
      </c>
      <c r="H11" s="706">
        <v>20.239999999999998</v>
      </c>
    </row>
    <row r="12" spans="1:8" x14ac:dyDescent="0.2">
      <c r="A12" s="281">
        <v>1993</v>
      </c>
      <c r="B12" s="704">
        <v>14.56</v>
      </c>
      <c r="C12" s="704">
        <v>14.01</v>
      </c>
      <c r="D12" s="704">
        <v>10</v>
      </c>
      <c r="E12" s="704">
        <v>14.23</v>
      </c>
      <c r="F12" s="704">
        <v>13.92</v>
      </c>
      <c r="G12" s="705">
        <v>934.43303543545176</v>
      </c>
      <c r="H12" s="706">
        <v>20.239999999999991</v>
      </c>
    </row>
    <row r="13" spans="1:8" x14ac:dyDescent="0.2">
      <c r="A13" s="281">
        <v>1994</v>
      </c>
      <c r="B13" s="704">
        <v>13.96</v>
      </c>
      <c r="C13" s="704">
        <v>13.96</v>
      </c>
      <c r="D13" s="704">
        <v>10</v>
      </c>
      <c r="E13" s="704">
        <v>13.96</v>
      </c>
      <c r="F13" s="704">
        <v>13.96</v>
      </c>
      <c r="G13" s="705">
        <v>934.43313571141516</v>
      </c>
      <c r="H13" s="706">
        <v>20.240000000000006</v>
      </c>
    </row>
    <row r="14" spans="1:8" x14ac:dyDescent="0.2">
      <c r="A14" s="281">
        <v>1995</v>
      </c>
      <c r="B14" s="704">
        <v>13.65</v>
      </c>
      <c r="C14" s="704">
        <v>13.65</v>
      </c>
      <c r="D14" s="704">
        <v>10</v>
      </c>
      <c r="E14" s="704">
        <v>13.65</v>
      </c>
      <c r="F14" s="704">
        <v>13.65</v>
      </c>
      <c r="G14" s="705">
        <v>934.43298991922916</v>
      </c>
      <c r="H14" s="706">
        <v>20.239999999999995</v>
      </c>
    </row>
    <row r="15" spans="1:8" x14ac:dyDescent="0.2">
      <c r="A15" s="281">
        <v>1996</v>
      </c>
      <c r="B15" s="704">
        <v>13.32</v>
      </c>
      <c r="C15" s="704">
        <v>13.32</v>
      </c>
      <c r="D15" s="704">
        <v>10</v>
      </c>
      <c r="E15" s="704">
        <v>13.32</v>
      </c>
      <c r="F15" s="704">
        <v>13.32</v>
      </c>
      <c r="G15" s="705">
        <v>932.99139424873499</v>
      </c>
      <c r="H15" s="706">
        <v>20.239999999999998</v>
      </c>
    </row>
    <row r="16" spans="1:8" x14ac:dyDescent="0.2">
      <c r="A16" s="281">
        <v>1997</v>
      </c>
      <c r="B16" s="704">
        <v>12.99</v>
      </c>
      <c r="C16" s="704">
        <v>12.99</v>
      </c>
      <c r="D16" s="704">
        <v>10</v>
      </c>
      <c r="E16" s="704">
        <v>12.99</v>
      </c>
      <c r="F16" s="704">
        <v>12.99</v>
      </c>
      <c r="G16" s="705">
        <v>931.55001044176834</v>
      </c>
      <c r="H16" s="706">
        <v>20.240000000000002</v>
      </c>
    </row>
    <row r="17" spans="1:8" x14ac:dyDescent="0.2">
      <c r="A17" s="281">
        <v>1998</v>
      </c>
      <c r="B17" s="704">
        <v>12.69</v>
      </c>
      <c r="C17" s="704">
        <v>12.69</v>
      </c>
      <c r="D17" s="704">
        <v>10</v>
      </c>
      <c r="E17" s="704">
        <v>12.69</v>
      </c>
      <c r="F17" s="704">
        <v>12.69</v>
      </c>
      <c r="G17" s="705">
        <v>930.65223575920413</v>
      </c>
      <c r="H17" s="706">
        <v>20.239999999999998</v>
      </c>
    </row>
    <row r="18" spans="1:8" x14ac:dyDescent="0.2">
      <c r="A18" s="281">
        <v>1999</v>
      </c>
      <c r="B18" s="704">
        <v>12.39</v>
      </c>
      <c r="C18" s="704">
        <v>12.39</v>
      </c>
      <c r="D18" s="704">
        <v>10</v>
      </c>
      <c r="E18" s="704">
        <v>12.39</v>
      </c>
      <c r="F18" s="704">
        <v>12.39</v>
      </c>
      <c r="G18" s="705">
        <v>929.60605034936509</v>
      </c>
      <c r="H18" s="706">
        <v>20.239999999999991</v>
      </c>
    </row>
    <row r="19" spans="1:8" x14ac:dyDescent="0.2">
      <c r="A19" s="281">
        <v>2000</v>
      </c>
      <c r="B19" s="704">
        <v>12.12</v>
      </c>
      <c r="C19" s="704">
        <v>12.12</v>
      </c>
      <c r="D19" s="704">
        <v>10</v>
      </c>
      <c r="E19" s="704">
        <v>12.12</v>
      </c>
      <c r="F19" s="704">
        <v>12.12</v>
      </c>
      <c r="G19" s="705">
        <v>928.43261848080022</v>
      </c>
      <c r="H19" s="706">
        <v>20.240000000000002</v>
      </c>
    </row>
    <row r="20" spans="1:8" x14ac:dyDescent="0.2">
      <c r="A20" s="281">
        <v>2001</v>
      </c>
      <c r="B20" s="704">
        <v>11.86</v>
      </c>
      <c r="C20" s="704">
        <v>11.86</v>
      </c>
      <c r="D20" s="704">
        <v>10</v>
      </c>
      <c r="E20" s="704">
        <v>11.86</v>
      </c>
      <c r="F20" s="704">
        <v>11.86</v>
      </c>
      <c r="G20" s="705">
        <v>927.14904848333128</v>
      </c>
      <c r="H20" s="706">
        <v>20.239999999999998</v>
      </c>
    </row>
    <row r="21" spans="1:8" x14ac:dyDescent="0.2">
      <c r="A21" s="281">
        <v>2002</v>
      </c>
      <c r="B21" s="704">
        <v>11.62</v>
      </c>
      <c r="C21" s="704">
        <v>11.62</v>
      </c>
      <c r="D21" s="704">
        <v>10</v>
      </c>
      <c r="E21" s="704">
        <v>11.62</v>
      </c>
      <c r="F21" s="704">
        <v>11.62</v>
      </c>
      <c r="G21" s="705">
        <v>925.76968772449584</v>
      </c>
      <c r="H21" s="706">
        <v>20.239999999999998</v>
      </c>
    </row>
    <row r="22" spans="1:8" x14ac:dyDescent="0.2">
      <c r="A22" s="281">
        <v>2003</v>
      </c>
      <c r="B22" s="704">
        <v>11.33</v>
      </c>
      <c r="C22" s="704">
        <v>11.33</v>
      </c>
      <c r="D22" s="704">
        <v>10</v>
      </c>
      <c r="E22" s="704">
        <v>11.33</v>
      </c>
      <c r="F22" s="704">
        <v>11.33</v>
      </c>
      <c r="G22" s="705">
        <v>924.30634951425873</v>
      </c>
      <c r="H22" s="706">
        <v>20.240000000000006</v>
      </c>
    </row>
    <row r="23" spans="1:8" x14ac:dyDescent="0.2">
      <c r="A23" s="281">
        <v>2004</v>
      </c>
      <c r="B23" s="704">
        <v>11.06</v>
      </c>
      <c r="C23" s="704">
        <v>11.06</v>
      </c>
      <c r="D23" s="704">
        <v>10</v>
      </c>
      <c r="E23" s="704">
        <v>11.06</v>
      </c>
      <c r="F23" s="704">
        <v>11.06</v>
      </c>
      <c r="G23" s="705">
        <v>922.76911076065198</v>
      </c>
      <c r="H23" s="706">
        <v>20.239999999999998</v>
      </c>
    </row>
    <row r="24" spans="1:8" x14ac:dyDescent="0.2">
      <c r="A24" s="281">
        <v>2005</v>
      </c>
      <c r="B24" s="704">
        <v>10.8</v>
      </c>
      <c r="C24" s="704">
        <v>10.8</v>
      </c>
      <c r="D24" s="704">
        <v>10</v>
      </c>
      <c r="E24" s="704">
        <v>10.8</v>
      </c>
      <c r="F24" s="704">
        <v>10.8</v>
      </c>
      <c r="G24" s="705">
        <v>921.06272342565546</v>
      </c>
      <c r="H24" s="706">
        <v>20.239999999999998</v>
      </c>
    </row>
    <row r="25" spans="1:8" x14ac:dyDescent="0.2">
      <c r="A25" s="281">
        <v>2006</v>
      </c>
      <c r="B25" s="704">
        <v>10.55</v>
      </c>
      <c r="C25" s="704">
        <v>10.55</v>
      </c>
      <c r="D25" s="704">
        <v>10</v>
      </c>
      <c r="E25" s="704">
        <v>10.55</v>
      </c>
      <c r="F25" s="704">
        <v>10.55</v>
      </c>
      <c r="G25" s="705">
        <v>919.57876307200956</v>
      </c>
      <c r="H25" s="706">
        <v>20.239999999999995</v>
      </c>
    </row>
    <row r="26" spans="1:8" x14ac:dyDescent="0.2">
      <c r="A26" s="281">
        <v>2007</v>
      </c>
      <c r="B26" s="704">
        <v>10.32</v>
      </c>
      <c r="C26" s="704">
        <v>10.32</v>
      </c>
      <c r="D26" s="704">
        <v>10</v>
      </c>
      <c r="E26" s="704">
        <v>10.32</v>
      </c>
      <c r="F26" s="704">
        <v>10.32</v>
      </c>
      <c r="G26" s="705">
        <v>918.01534858938544</v>
      </c>
      <c r="H26" s="706">
        <v>20.240000000000006</v>
      </c>
    </row>
    <row r="27" spans="1:8" x14ac:dyDescent="0.2">
      <c r="A27" s="281">
        <v>2008</v>
      </c>
      <c r="B27" s="704">
        <v>10.1</v>
      </c>
      <c r="C27" s="704">
        <v>10.1</v>
      </c>
      <c r="D27" s="704">
        <v>10</v>
      </c>
      <c r="E27" s="704">
        <v>10.1</v>
      </c>
      <c r="F27" s="704">
        <v>10.1</v>
      </c>
      <c r="G27" s="705">
        <v>916.37020884664673</v>
      </c>
      <c r="H27" s="706">
        <v>20.239999999999995</v>
      </c>
    </row>
    <row r="28" spans="1:8" x14ac:dyDescent="0.2">
      <c r="A28" s="281">
        <v>2009</v>
      </c>
      <c r="B28" s="707">
        <v>11.49</v>
      </c>
      <c r="C28" s="707">
        <v>12.39</v>
      </c>
      <c r="D28" s="704">
        <v>10</v>
      </c>
      <c r="E28" s="707">
        <v>11.48</v>
      </c>
      <c r="F28" s="707">
        <v>12.51</v>
      </c>
      <c r="G28" s="705">
        <v>914.64073659691542</v>
      </c>
      <c r="H28" s="706">
        <v>20.239999999999995</v>
      </c>
    </row>
    <row r="29" spans="1:8" x14ac:dyDescent="0.2">
      <c r="A29" s="281">
        <v>2010</v>
      </c>
      <c r="B29" s="707">
        <v>11.39</v>
      </c>
      <c r="C29" s="707">
        <v>12.44</v>
      </c>
      <c r="D29" s="704">
        <v>10</v>
      </c>
      <c r="E29" s="707">
        <v>11.47</v>
      </c>
      <c r="F29" s="707">
        <v>12.64</v>
      </c>
      <c r="G29" s="705">
        <v>912.82397678015309</v>
      </c>
      <c r="H29" s="706">
        <v>20.239999999999991</v>
      </c>
    </row>
    <row r="30" spans="1:8" x14ac:dyDescent="0.2">
      <c r="A30" s="281">
        <v>2011</v>
      </c>
      <c r="B30" s="707">
        <v>11.27</v>
      </c>
      <c r="C30" s="707">
        <v>12.39</v>
      </c>
      <c r="D30" s="704">
        <v>10</v>
      </c>
      <c r="E30" s="707">
        <v>11.42</v>
      </c>
      <c r="F30" s="707">
        <v>12.64</v>
      </c>
      <c r="G30" s="705">
        <v>910.91661106839911</v>
      </c>
      <c r="H30" s="706">
        <v>20.239999999999995</v>
      </c>
    </row>
    <row r="31" spans="1:8" x14ac:dyDescent="0.2">
      <c r="A31" s="281">
        <v>2012</v>
      </c>
      <c r="B31" s="707">
        <v>10.74</v>
      </c>
      <c r="C31" s="707">
        <v>11.55</v>
      </c>
      <c r="D31" s="704">
        <v>10</v>
      </c>
      <c r="E31" s="707">
        <v>10.71</v>
      </c>
      <c r="F31" s="707">
        <v>11.66</v>
      </c>
      <c r="G31" s="705">
        <v>908.91493851629718</v>
      </c>
      <c r="H31" s="706">
        <v>20.239999999999995</v>
      </c>
    </row>
    <row r="32" spans="1:8" x14ac:dyDescent="0.2">
      <c r="A32" s="281">
        <v>2013</v>
      </c>
      <c r="B32" s="707">
        <v>10.51</v>
      </c>
      <c r="C32" s="707">
        <v>11.27</v>
      </c>
      <c r="D32" s="704">
        <v>10</v>
      </c>
      <c r="E32" s="707">
        <v>10.5</v>
      </c>
      <c r="F32" s="707">
        <v>11.41</v>
      </c>
      <c r="G32" s="705">
        <v>906.81485209862842</v>
      </c>
      <c r="H32" s="706">
        <v>20.239999999999998</v>
      </c>
    </row>
    <row r="33" spans="1:8" x14ac:dyDescent="0.2">
      <c r="A33" s="281">
        <v>2014</v>
      </c>
      <c r="B33" s="707">
        <v>10.29</v>
      </c>
      <c r="C33" s="707">
        <v>11.03</v>
      </c>
      <c r="D33" s="704">
        <v>10</v>
      </c>
      <c r="E33" s="707">
        <v>10.28</v>
      </c>
      <c r="F33" s="707">
        <v>11.16</v>
      </c>
      <c r="G33" s="705">
        <v>904.61181083216445</v>
      </c>
      <c r="H33" s="706">
        <v>20.240000000000006</v>
      </c>
    </row>
    <row r="34" spans="1:8" x14ac:dyDescent="0.2">
      <c r="A34" s="281">
        <v>2015</v>
      </c>
      <c r="B34" s="707">
        <v>10.09</v>
      </c>
      <c r="C34" s="707">
        <v>10.79</v>
      </c>
      <c r="D34" s="704">
        <v>10</v>
      </c>
      <c r="E34" s="707">
        <v>10.07</v>
      </c>
      <c r="F34" s="707">
        <v>10.92</v>
      </c>
      <c r="G34" s="705">
        <v>902.30080708841888</v>
      </c>
      <c r="H34" s="706">
        <v>20.239999999999998</v>
      </c>
    </row>
    <row r="35" spans="1:8" x14ac:dyDescent="0.2">
      <c r="A35" s="281">
        <v>2016</v>
      </c>
      <c r="B35" s="707">
        <v>9.9</v>
      </c>
      <c r="C35" s="707">
        <v>10.64</v>
      </c>
      <c r="D35" s="704">
        <v>10</v>
      </c>
      <c r="E35" s="707">
        <v>9.8800000000000008</v>
      </c>
      <c r="F35" s="707">
        <v>10.72</v>
      </c>
      <c r="G35" s="705">
        <v>902.30080708841876</v>
      </c>
      <c r="H35" s="706">
        <v>20.239999999999998</v>
      </c>
    </row>
    <row r="36" spans="1:8" x14ac:dyDescent="0.2">
      <c r="A36" s="281">
        <v>2017</v>
      </c>
      <c r="B36" s="707">
        <v>9.69</v>
      </c>
      <c r="C36" s="707">
        <v>10.35</v>
      </c>
      <c r="D36" s="704">
        <v>10</v>
      </c>
      <c r="E36" s="707">
        <v>9.67</v>
      </c>
      <c r="F36" s="707">
        <v>10.49</v>
      </c>
      <c r="G36" s="705">
        <v>902.30080708841876</v>
      </c>
      <c r="H36" s="706">
        <v>20.239999999999998</v>
      </c>
    </row>
    <row r="37" spans="1:8" x14ac:dyDescent="0.2">
      <c r="A37" s="281">
        <v>2018</v>
      </c>
      <c r="B37" s="707">
        <v>10.029999999999999</v>
      </c>
      <c r="C37" s="707">
        <v>10.91</v>
      </c>
      <c r="D37" s="704">
        <v>10</v>
      </c>
      <c r="E37" s="707">
        <v>9.74</v>
      </c>
      <c r="F37" s="707">
        <v>10.47</v>
      </c>
      <c r="G37" s="705">
        <v>902.30080708841876</v>
      </c>
      <c r="H37" s="706">
        <v>20.239999999999998</v>
      </c>
    </row>
    <row r="38" spans="1:8" x14ac:dyDescent="0.2">
      <c r="A38" s="281">
        <v>2019</v>
      </c>
      <c r="B38" s="707">
        <v>9.83</v>
      </c>
      <c r="C38" s="707">
        <v>10.66</v>
      </c>
      <c r="D38" s="704">
        <v>10</v>
      </c>
      <c r="E38" s="707">
        <v>9.56</v>
      </c>
      <c r="F38" s="707">
        <v>10.25</v>
      </c>
      <c r="G38" s="705">
        <v>902.30080708841899</v>
      </c>
      <c r="H38" s="706">
        <v>20.239999999999998</v>
      </c>
    </row>
    <row r="39" spans="1:8" x14ac:dyDescent="0.2">
      <c r="A39" s="282"/>
      <c r="B39" s="708"/>
      <c r="C39" s="708"/>
      <c r="D39" s="708"/>
      <c r="E39" s="708"/>
      <c r="F39" s="708"/>
      <c r="G39" s="708"/>
      <c r="H39" s="709"/>
    </row>
    <row r="40" spans="1:8" ht="14.25" x14ac:dyDescent="0.2">
      <c r="A40" s="76" t="s">
        <v>1186</v>
      </c>
    </row>
    <row r="41" spans="1:8" ht="14.25" x14ac:dyDescent="0.2">
      <c r="A41" s="76" t="s">
        <v>1187</v>
      </c>
    </row>
    <row r="42" spans="1:8" x14ac:dyDescent="0.2">
      <c r="A42" s="702" t="s">
        <v>300</v>
      </c>
    </row>
    <row r="43" spans="1:8" ht="14.25" x14ac:dyDescent="0.2">
      <c r="A43" s="76" t="s">
        <v>1188</v>
      </c>
    </row>
    <row r="44" spans="1:8" ht="14.25" x14ac:dyDescent="0.2">
      <c r="A44" s="76" t="s">
        <v>1189</v>
      </c>
    </row>
    <row r="45" spans="1:8" x14ac:dyDescent="0.2">
      <c r="A45" s="702" t="s">
        <v>1190</v>
      </c>
    </row>
  </sheetData>
  <mergeCells count="3">
    <mergeCell ref="A1:B1"/>
    <mergeCell ref="B4:D4"/>
    <mergeCell ref="E4:F4"/>
  </mergeCells>
  <hyperlinks>
    <hyperlink ref="A1" location="Contents!A1" display="To table of contents" xr:uid="{00000000-0004-0000-1C00-000000000000}"/>
    <hyperlink ref="A45" r:id="rId1" xr:uid="{00000000-0004-0000-1C00-000001000000}"/>
    <hyperlink ref="A42" r:id="rId2" xr:uid="{00000000-0004-0000-1C00-000002000000}"/>
  </hyperlinks>
  <pageMargins left="0.75" right="0.75" top="1" bottom="1" header="0.5" footer="0.5"/>
  <pageSetup paperSize="9" scale="76" orientation="landscape" r:id="rId3"/>
  <headerFooter alignWithMargins="0"/>
  <customProperties>
    <customPr name="EpmWorksheetKeyString_GU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AJ113"/>
  <sheetViews>
    <sheetView zoomScale="80" zoomScaleNormal="80" workbookViewId="0">
      <pane xSplit="2" ySplit="3" topLeftCell="D4" activePane="bottomRight" state="frozen"/>
      <selection activeCell="B5" sqref="B5"/>
      <selection pane="topRight" activeCell="B5" sqref="B5"/>
      <selection pane="bottomLeft" activeCell="B5" sqref="B5"/>
      <selection pane="bottomRight" activeCell="E4" sqref="E4"/>
    </sheetView>
  </sheetViews>
  <sheetFormatPr defaultRowHeight="15" x14ac:dyDescent="0.25"/>
  <cols>
    <col min="1" max="1" width="9.140625" style="3"/>
    <col min="2" max="2" width="35.85546875" style="3" customWidth="1"/>
    <col min="3" max="3" width="30.7109375" style="3" customWidth="1"/>
    <col min="4" max="4" width="13" style="3" bestFit="1" customWidth="1"/>
    <col min="5" max="28" width="8.7109375" style="3" customWidth="1"/>
    <col min="29" max="16384" width="9.140625" style="3"/>
  </cols>
  <sheetData>
    <row r="1" spans="1:34" ht="33" customHeight="1" x14ac:dyDescent="0.25">
      <c r="A1" s="1417" t="s">
        <v>2</v>
      </c>
      <c r="B1" s="1417"/>
      <c r="C1" s="2"/>
      <c r="D1" s="2"/>
      <c r="E1" s="2"/>
      <c r="F1" s="2"/>
      <c r="G1" s="2"/>
    </row>
    <row r="2" spans="1:34" ht="20.25" x14ac:dyDescent="0.3">
      <c r="A2" s="532" t="s">
        <v>3</v>
      </c>
      <c r="E2" s="4"/>
      <c r="F2" s="5"/>
      <c r="G2" s="6"/>
      <c r="H2" s="7"/>
      <c r="I2" s="7"/>
      <c r="J2" s="7"/>
      <c r="K2" s="7"/>
      <c r="L2" s="7"/>
      <c r="M2" s="7"/>
      <c r="N2" s="7"/>
      <c r="O2" s="7"/>
      <c r="P2" s="7"/>
      <c r="Q2" s="7"/>
      <c r="R2" s="7"/>
      <c r="S2" s="7"/>
      <c r="T2" s="7"/>
      <c r="U2" s="7"/>
      <c r="V2" s="7"/>
      <c r="W2" s="7"/>
      <c r="X2" s="7"/>
      <c r="Y2" s="7"/>
      <c r="Z2" s="7"/>
      <c r="AA2" s="7"/>
      <c r="AB2" s="7"/>
    </row>
    <row r="3" spans="1:34" x14ac:dyDescent="0.25">
      <c r="A3"/>
      <c r="B3"/>
      <c r="C3" s="533" t="s">
        <v>4</v>
      </c>
      <c r="D3" s="533" t="s">
        <v>5</v>
      </c>
      <c r="E3" s="533">
        <v>1990</v>
      </c>
      <c r="F3" s="533">
        <v>1991</v>
      </c>
      <c r="G3" s="533">
        <v>1992</v>
      </c>
      <c r="H3" s="533">
        <v>1993</v>
      </c>
      <c r="I3" s="533">
        <v>1994</v>
      </c>
      <c r="J3" s="533">
        <v>1995</v>
      </c>
      <c r="K3" s="533">
        <v>1996</v>
      </c>
      <c r="L3" s="533">
        <v>1997</v>
      </c>
      <c r="M3" s="533">
        <v>1998</v>
      </c>
      <c r="N3" s="533">
        <v>1999</v>
      </c>
      <c r="O3" s="533">
        <v>2000</v>
      </c>
      <c r="P3" s="533">
        <v>2001</v>
      </c>
      <c r="Q3" s="533">
        <v>2002</v>
      </c>
      <c r="R3" s="533">
        <v>2003</v>
      </c>
      <c r="S3" s="533">
        <v>2004</v>
      </c>
      <c r="T3" s="533">
        <v>2005</v>
      </c>
      <c r="U3" s="533">
        <v>2006</v>
      </c>
      <c r="V3" s="533">
        <v>2007</v>
      </c>
      <c r="W3" s="533">
        <v>2008</v>
      </c>
      <c r="X3" s="533">
        <v>2009</v>
      </c>
      <c r="Y3" s="533">
        <v>2010</v>
      </c>
      <c r="Z3" s="533">
        <v>2011</v>
      </c>
      <c r="AA3" s="533">
        <v>2012</v>
      </c>
      <c r="AB3" s="533">
        <v>2013</v>
      </c>
      <c r="AC3" s="533">
        <v>2014</v>
      </c>
      <c r="AD3" s="533">
        <v>2015</v>
      </c>
      <c r="AE3" s="533">
        <v>2016</v>
      </c>
      <c r="AF3" s="533">
        <v>2017</v>
      </c>
      <c r="AG3" s="533">
        <v>2018</v>
      </c>
      <c r="AH3" s="533">
        <v>2019</v>
      </c>
    </row>
    <row r="4" spans="1:34" ht="14.1" customHeight="1" x14ac:dyDescent="0.25">
      <c r="A4"/>
      <c r="B4"/>
      <c r="C4"/>
      <c r="D4"/>
      <c r="E4" t="s">
        <v>6</v>
      </c>
      <c r="F4"/>
      <c r="G4"/>
      <c r="H4"/>
      <c r="I4"/>
      <c r="J4"/>
      <c r="K4"/>
      <c r="L4"/>
      <c r="M4"/>
      <c r="N4"/>
      <c r="O4"/>
      <c r="P4"/>
      <c r="Q4"/>
      <c r="R4"/>
      <c r="S4"/>
      <c r="T4"/>
      <c r="U4"/>
      <c r="V4"/>
      <c r="W4"/>
      <c r="X4"/>
      <c r="Y4"/>
      <c r="Z4"/>
      <c r="AA4"/>
      <c r="AB4"/>
      <c r="AC4"/>
      <c r="AD4"/>
      <c r="AE4"/>
      <c r="AF4"/>
      <c r="AG4"/>
    </row>
    <row r="5" spans="1:34" ht="14.1" customHeight="1" x14ac:dyDescent="0.25">
      <c r="A5" s="533" t="s">
        <v>1571</v>
      </c>
      <c r="B5" s="535" t="s">
        <v>7</v>
      </c>
      <c r="C5"/>
      <c r="D5"/>
      <c r="E5"/>
      <c r="F5"/>
      <c r="G5"/>
      <c r="H5"/>
      <c r="I5"/>
      <c r="J5"/>
      <c r="K5"/>
      <c r="L5"/>
      <c r="M5"/>
      <c r="N5"/>
      <c r="O5"/>
      <c r="P5"/>
      <c r="Q5"/>
      <c r="R5"/>
      <c r="S5"/>
      <c r="T5"/>
      <c r="U5"/>
      <c r="V5"/>
      <c r="W5"/>
      <c r="X5"/>
      <c r="Y5"/>
      <c r="Z5"/>
      <c r="AA5"/>
      <c r="AB5"/>
      <c r="AC5"/>
      <c r="AD5"/>
      <c r="AE5"/>
      <c r="AF5"/>
      <c r="AG5"/>
      <c r="AH5"/>
    </row>
    <row r="6" spans="1:34" ht="14.1" customHeight="1" x14ac:dyDescent="0.25">
      <c r="A6" t="s">
        <v>1572</v>
      </c>
      <c r="B6" t="s">
        <v>8</v>
      </c>
      <c r="C6" t="s">
        <v>9</v>
      </c>
      <c r="D6" t="s">
        <v>10</v>
      </c>
      <c r="E6" s="1405">
        <f>E60-E34-E26-E28-E19-E15</f>
        <v>139.99241031379185</v>
      </c>
      <c r="F6" s="1405">
        <f t="shared" ref="F6:AH6" si="0">F60-F34-F26-F28-F19-F15</f>
        <v>140.24254029796893</v>
      </c>
      <c r="G6" s="1405">
        <f t="shared" si="0"/>
        <v>145.2315597563427</v>
      </c>
      <c r="H6" s="1405">
        <f t="shared" si="0"/>
        <v>153.16793085859655</v>
      </c>
      <c r="I6" s="1405">
        <f t="shared" si="0"/>
        <v>156.66632017659401</v>
      </c>
      <c r="J6" s="1405">
        <f t="shared" si="0"/>
        <v>160.94659540080858</v>
      </c>
      <c r="K6" s="1405">
        <f t="shared" si="0"/>
        <v>167.86091003620675</v>
      </c>
      <c r="L6" s="1405">
        <f t="shared" si="0"/>
        <v>165.40673157238783</v>
      </c>
      <c r="M6" s="1405">
        <f t="shared" si="0"/>
        <v>166.24913427991132</v>
      </c>
      <c r="N6" s="1405">
        <f t="shared" si="0"/>
        <v>166.12096825407764</v>
      </c>
      <c r="O6" s="1405">
        <f t="shared" si="0"/>
        <v>160.91183797998596</v>
      </c>
      <c r="P6" s="1405">
        <f t="shared" si="0"/>
        <v>164.60909237575541</v>
      </c>
      <c r="Q6" s="1405">
        <f t="shared" si="0"/>
        <v>166.41311256346805</v>
      </c>
      <c r="R6" s="1405">
        <f t="shared" si="0"/>
        <v>167.02910813492127</v>
      </c>
      <c r="S6" s="1405">
        <f t="shared" si="0"/>
        <v>165.13718453705403</v>
      </c>
      <c r="T6" s="1405">
        <f t="shared" si="0"/>
        <v>163.61116018392519</v>
      </c>
      <c r="U6" s="1405">
        <f t="shared" si="0"/>
        <v>166.76412320628077</v>
      </c>
      <c r="V6" s="1405">
        <f t="shared" si="0"/>
        <v>169.58009378414619</v>
      </c>
      <c r="W6" s="1405">
        <f t="shared" si="0"/>
        <v>169.23232343856193</v>
      </c>
      <c r="X6" s="1405">
        <f t="shared" si="0"/>
        <v>169.99889559676251</v>
      </c>
      <c r="Y6" s="1405">
        <f t="shared" si="0"/>
        <v>169.9366271077651</v>
      </c>
      <c r="Z6" s="1405">
        <f t="shared" si="0"/>
        <v>172.69567884615583</v>
      </c>
      <c r="AA6" s="1405">
        <f t="shared" si="0"/>
        <v>164.11785656718993</v>
      </c>
      <c r="AB6" s="1405">
        <f t="shared" si="0"/>
        <v>160.16658327482239</v>
      </c>
      <c r="AC6" s="1405">
        <f t="shared" si="0"/>
        <v>158.82687039386849</v>
      </c>
      <c r="AD6" s="1405">
        <f t="shared" si="0"/>
        <v>159.39288573237829</v>
      </c>
      <c r="AE6" s="1405">
        <f t="shared" si="0"/>
        <v>163.66771982357852</v>
      </c>
      <c r="AF6" s="1405">
        <f t="shared" si="0"/>
        <v>169.48405921317371</v>
      </c>
      <c r="AG6" s="1405">
        <f t="shared" si="0"/>
        <v>174.00630157987504</v>
      </c>
      <c r="AH6" s="1405">
        <f t="shared" si="0"/>
        <v>178.49422436922842</v>
      </c>
    </row>
    <row r="7" spans="1:34" ht="14.1" customHeight="1" x14ac:dyDescent="0.25">
      <c r="A7" t="s">
        <v>1573</v>
      </c>
      <c r="B7" t="s">
        <v>11</v>
      </c>
      <c r="C7" s="1083" t="s">
        <v>12</v>
      </c>
      <c r="D7" t="s">
        <v>10</v>
      </c>
      <c r="E7" s="1405">
        <f>E67*E6</f>
        <v>0</v>
      </c>
      <c r="F7" s="1405">
        <f t="shared" ref="F7:T7" si="1">F67*F6</f>
        <v>0</v>
      </c>
      <c r="G7" s="1405">
        <f t="shared" si="1"/>
        <v>0</v>
      </c>
      <c r="H7" s="1405">
        <f t="shared" si="1"/>
        <v>0</v>
      </c>
      <c r="I7" s="1405">
        <f t="shared" si="1"/>
        <v>0</v>
      </c>
      <c r="J7" s="1405">
        <f t="shared" si="1"/>
        <v>0</v>
      </c>
      <c r="K7" s="1405">
        <f t="shared" si="1"/>
        <v>0</v>
      </c>
      <c r="L7" s="1405">
        <f t="shared" si="1"/>
        <v>0</v>
      </c>
      <c r="M7" s="1405">
        <f t="shared" si="1"/>
        <v>0</v>
      </c>
      <c r="N7" s="1405">
        <f t="shared" si="1"/>
        <v>0</v>
      </c>
      <c r="O7" s="1405">
        <f t="shared" si="1"/>
        <v>0</v>
      </c>
      <c r="P7" s="1405">
        <f t="shared" si="1"/>
        <v>0</v>
      </c>
      <c r="Q7" s="1405">
        <f t="shared" si="1"/>
        <v>0</v>
      </c>
      <c r="R7" s="1405">
        <f t="shared" si="1"/>
        <v>0</v>
      </c>
      <c r="S7" s="1405">
        <f t="shared" si="1"/>
        <v>0</v>
      </c>
      <c r="T7" s="1405">
        <f t="shared" si="1"/>
        <v>0</v>
      </c>
      <c r="U7" s="1405">
        <f>U67/100*U6</f>
        <v>0.77280935144374097</v>
      </c>
      <c r="V7" s="1405">
        <f t="shared" ref="V7:AH7" si="2">V67/100*V6</f>
        <v>3.5748530919505201</v>
      </c>
      <c r="W7" s="1405">
        <f t="shared" si="2"/>
        <v>4.3874328437596306</v>
      </c>
      <c r="X7" s="1405">
        <f t="shared" si="2"/>
        <v>5.5996782333842301</v>
      </c>
      <c r="Y7" s="1405">
        <f t="shared" si="2"/>
        <v>5.448453595562504</v>
      </c>
      <c r="Z7" s="1405">
        <f t="shared" si="2"/>
        <v>6.0521190938717426</v>
      </c>
      <c r="AA7" s="1405">
        <f t="shared" si="2"/>
        <v>5.0544807953405781</v>
      </c>
      <c r="AB7" s="1405">
        <f t="shared" si="2"/>
        <v>5.0784053462077532</v>
      </c>
      <c r="AC7" s="1405">
        <f t="shared" si="2"/>
        <v>5.2156882530440631</v>
      </c>
      <c r="AD7" s="1405">
        <f t="shared" si="2"/>
        <v>5.7718485017672103</v>
      </c>
      <c r="AE7" s="1405">
        <f t="shared" si="2"/>
        <v>4.9019331628490388</v>
      </c>
      <c r="AF7" s="1405">
        <f t="shared" si="2"/>
        <v>5.24774968489083</v>
      </c>
      <c r="AG7" s="1405">
        <f t="shared" si="2"/>
        <v>6.9562938195244293</v>
      </c>
      <c r="AH7" s="1405">
        <f t="shared" si="2"/>
        <v>8.1065040301283453</v>
      </c>
    </row>
    <row r="8" spans="1:34" ht="14.1" customHeight="1" x14ac:dyDescent="0.25">
      <c r="A8" t="s">
        <v>1574</v>
      </c>
      <c r="B8" t="s">
        <v>13</v>
      </c>
      <c r="C8" s="1079" t="s">
        <v>14</v>
      </c>
      <c r="D8" t="s">
        <v>10</v>
      </c>
      <c r="E8" s="1405">
        <v>176.5</v>
      </c>
      <c r="F8" s="1405">
        <v>182.4</v>
      </c>
      <c r="G8" s="1405">
        <v>198.2</v>
      </c>
      <c r="H8" s="1405">
        <v>202.6</v>
      </c>
      <c r="I8" s="1405">
        <v>192.6</v>
      </c>
      <c r="J8" s="1405">
        <v>192.9</v>
      </c>
      <c r="K8" s="1405">
        <v>202.22969837587002</v>
      </c>
      <c r="L8" s="1405">
        <v>206.9</v>
      </c>
      <c r="M8" s="1405">
        <v>217.2</v>
      </c>
      <c r="N8" s="1405">
        <v>227.6</v>
      </c>
      <c r="O8" s="1405">
        <v>235.9</v>
      </c>
      <c r="P8" s="1405">
        <v>237.2</v>
      </c>
      <c r="Q8" s="1405">
        <v>246</v>
      </c>
      <c r="R8" s="1405">
        <v>255.5</v>
      </c>
      <c r="S8" s="1405">
        <v>264.60000000000002</v>
      </c>
      <c r="T8" s="1405">
        <v>269.3</v>
      </c>
      <c r="U8" s="1405">
        <v>281</v>
      </c>
      <c r="V8" s="1405">
        <v>285.8</v>
      </c>
      <c r="W8" s="1405">
        <v>289.5</v>
      </c>
      <c r="X8" s="1405">
        <v>273.10000000000002</v>
      </c>
      <c r="Y8" s="1405">
        <v>274.8</v>
      </c>
      <c r="Z8" s="1405">
        <v>278.10000000000002</v>
      </c>
      <c r="AA8" s="1405">
        <v>266.89999999999998</v>
      </c>
      <c r="AB8" s="1405">
        <v>258.60000000000002</v>
      </c>
      <c r="AC8" s="1405">
        <v>237.6</v>
      </c>
      <c r="AD8" s="1405">
        <v>238.643249</v>
      </c>
      <c r="AE8" s="1405">
        <v>235.439908444</v>
      </c>
      <c r="AF8" s="1405">
        <v>242.50709436700001</v>
      </c>
      <c r="AG8" s="1405">
        <v>249.61882699999998</v>
      </c>
      <c r="AH8" s="1406">
        <v>244.44928959999999</v>
      </c>
    </row>
    <row r="9" spans="1:34" ht="14.1" customHeight="1" x14ac:dyDescent="0.25">
      <c r="A9" t="s">
        <v>1575</v>
      </c>
      <c r="B9" t="s">
        <v>15</v>
      </c>
      <c r="C9" s="1083" t="s">
        <v>16</v>
      </c>
      <c r="D9" t="s">
        <v>10</v>
      </c>
      <c r="E9" s="1405">
        <v>0</v>
      </c>
      <c r="F9" s="1405">
        <v>0</v>
      </c>
      <c r="G9" s="1405">
        <v>0</v>
      </c>
      <c r="H9" s="1405">
        <v>0</v>
      </c>
      <c r="I9" s="1405">
        <v>0</v>
      </c>
      <c r="J9" s="1405">
        <v>0</v>
      </c>
      <c r="K9" s="1405">
        <v>0</v>
      </c>
      <c r="L9" s="1405">
        <v>0</v>
      </c>
      <c r="M9" s="1405">
        <v>0</v>
      </c>
      <c r="N9" s="1405">
        <v>0</v>
      </c>
      <c r="O9" s="1405">
        <v>0</v>
      </c>
      <c r="P9" s="1405">
        <v>0</v>
      </c>
      <c r="Q9" s="1405">
        <v>0</v>
      </c>
      <c r="R9" s="1405">
        <v>0.13400000000000001</v>
      </c>
      <c r="S9" s="1405">
        <v>0.13400000000000001</v>
      </c>
      <c r="T9" s="1405">
        <v>0.10100000000000001</v>
      </c>
      <c r="U9" s="1405">
        <v>0.96799999999999997</v>
      </c>
      <c r="V9" s="1405">
        <v>9.3439999999999994</v>
      </c>
      <c r="W9" s="1405">
        <v>7.524</v>
      </c>
      <c r="X9" s="1405">
        <v>9.8350000000000009</v>
      </c>
      <c r="Y9" s="1405">
        <v>3.9630000000000001</v>
      </c>
      <c r="Z9" s="1405">
        <v>7.2069999999999999</v>
      </c>
      <c r="AA9" s="1405">
        <v>8.8059999999999992</v>
      </c>
      <c r="AB9" s="1405">
        <v>7.0778498451975302</v>
      </c>
      <c r="AC9" s="1405">
        <v>8.7867102848041245</v>
      </c>
      <c r="AD9" s="1405">
        <v>6.3891326502776851</v>
      </c>
      <c r="AE9" s="1405">
        <v>4.8490811455899934</v>
      </c>
      <c r="AF9" s="1405">
        <v>7.2844466454455912</v>
      </c>
      <c r="AG9" s="1405">
        <v>13.400779592925749</v>
      </c>
      <c r="AH9" s="1406">
        <v>16.897666654043828</v>
      </c>
    </row>
    <row r="10" spans="1:34" ht="14.1" customHeight="1" x14ac:dyDescent="0.25">
      <c r="A10" t="s">
        <v>1576</v>
      </c>
      <c r="B10" t="s">
        <v>17</v>
      </c>
      <c r="C10" t="s">
        <v>18</v>
      </c>
      <c r="D10" t="s">
        <v>10</v>
      </c>
      <c r="E10" s="1405">
        <v>39.581910619377794</v>
      </c>
      <c r="F10" s="1405">
        <v>38.329210211818399</v>
      </c>
      <c r="G10" s="1405">
        <v>37.194386954299304</v>
      </c>
      <c r="H10" s="1405">
        <v>35.683851219035404</v>
      </c>
      <c r="I10" s="1405">
        <v>33.308661350130599</v>
      </c>
      <c r="J10" s="1405">
        <v>32.946021415014904</v>
      </c>
      <c r="K10" s="1405">
        <v>32.437918735297799</v>
      </c>
      <c r="L10" s="1405">
        <v>30.760172778621399</v>
      </c>
      <c r="M10" s="1405">
        <v>29.402390228058998</v>
      </c>
      <c r="N10" s="1405">
        <v>25.754187912754698</v>
      </c>
      <c r="O10" s="1405">
        <v>21.9347514131825</v>
      </c>
      <c r="P10" s="1405">
        <v>20.135332530121399</v>
      </c>
      <c r="Q10" s="1405">
        <v>19.371191034054601</v>
      </c>
      <c r="R10" s="1405">
        <v>16.696126583318701</v>
      </c>
      <c r="S10" s="1405">
        <v>16.7381207321021</v>
      </c>
      <c r="T10" s="1405">
        <v>15.921616140604</v>
      </c>
      <c r="U10" s="1405">
        <v>15.183027741677099</v>
      </c>
      <c r="V10" s="1405">
        <v>12.3734628136434</v>
      </c>
      <c r="W10" s="1405">
        <v>12.496376631792598</v>
      </c>
      <c r="X10" s="1405">
        <v>12.4582578846811</v>
      </c>
      <c r="Y10" s="1405">
        <v>11.614094422124699</v>
      </c>
      <c r="Z10" s="1405">
        <v>10.3495276872647</v>
      </c>
      <c r="AA10" s="1405">
        <v>10.1407250525767</v>
      </c>
      <c r="AB10" s="1405">
        <v>9.6170598999261205</v>
      </c>
      <c r="AC10" s="1405">
        <v>7.02072022258809</v>
      </c>
      <c r="AD10" s="1405">
        <v>6.0808069640841005</v>
      </c>
      <c r="AE10" s="1405">
        <v>5.7823148688522101</v>
      </c>
      <c r="AF10" s="1405">
        <v>5.1708357276762706</v>
      </c>
      <c r="AG10" s="1405">
        <v>4.5887977444935197</v>
      </c>
      <c r="AH10" s="1406">
        <v>4.2117070323149202</v>
      </c>
    </row>
    <row r="11" spans="1:34" ht="14.1" customHeight="1" x14ac:dyDescent="0.25">
      <c r="A11" t="s">
        <v>1577</v>
      </c>
      <c r="B11" t="s">
        <v>19</v>
      </c>
      <c r="C11" s="1079" t="s">
        <v>14</v>
      </c>
      <c r="D11" t="s">
        <v>10</v>
      </c>
      <c r="E11" s="1405">
        <v>0</v>
      </c>
      <c r="F11" s="1405">
        <v>0</v>
      </c>
      <c r="G11" s="1405">
        <v>0</v>
      </c>
      <c r="H11" s="1405">
        <v>0</v>
      </c>
      <c r="I11" s="1405">
        <v>0</v>
      </c>
      <c r="J11" s="1405">
        <v>0</v>
      </c>
      <c r="K11" s="1405">
        <v>0</v>
      </c>
      <c r="L11" s="1405">
        <v>0</v>
      </c>
      <c r="M11" s="1405">
        <v>0</v>
      </c>
      <c r="N11" s="1405">
        <v>0</v>
      </c>
      <c r="O11" s="1405">
        <v>6.1875000000000003E-3</v>
      </c>
      <c r="P11" s="1405">
        <v>9.7164999999999994E-3</v>
      </c>
      <c r="Q11" s="1405">
        <v>1.5998999999999999E-2</v>
      </c>
      <c r="R11" s="1405">
        <v>2.2406499999999999E-2</v>
      </c>
      <c r="S11" s="1405">
        <v>2.7498000000000002E-2</v>
      </c>
      <c r="T11" s="1405">
        <v>3.0432500000000001E-2</v>
      </c>
      <c r="U11" s="1405">
        <v>5.5696000000000002E-2</v>
      </c>
      <c r="V11" s="1405">
        <v>8.81025E-2</v>
      </c>
      <c r="W11" s="1405">
        <v>0.1307625</v>
      </c>
      <c r="X11" s="1405">
        <v>0.2631368</v>
      </c>
      <c r="Y11" s="1405">
        <v>0.38806799159383998</v>
      </c>
      <c r="Z11" s="1405">
        <v>0.72313762344599997</v>
      </c>
      <c r="AA11" s="1405">
        <v>0.99245198927699996</v>
      </c>
      <c r="AB11" s="1405">
        <v>1.11988445872179</v>
      </c>
      <c r="AC11" s="1405">
        <v>1.57193599582179</v>
      </c>
      <c r="AD11" s="1405">
        <v>1.5099085001741499</v>
      </c>
      <c r="AE11" s="1405">
        <v>1.7842910000000001</v>
      </c>
      <c r="AF11" s="1405">
        <v>2.4370410499999999</v>
      </c>
      <c r="AG11" s="1405">
        <v>2.6436266000000002</v>
      </c>
      <c r="AH11" s="1406">
        <v>2.6707740500445998</v>
      </c>
    </row>
    <row r="12" spans="1:34" ht="14.1" customHeight="1" x14ac:dyDescent="0.25">
      <c r="A12" t="s">
        <v>1578</v>
      </c>
      <c r="B12" t="s">
        <v>20</v>
      </c>
      <c r="C12" t="s">
        <v>21</v>
      </c>
      <c r="D12" t="s">
        <v>10</v>
      </c>
      <c r="E12" s="1405">
        <v>0</v>
      </c>
      <c r="F12" s="1405">
        <v>0</v>
      </c>
      <c r="G12" s="1405">
        <v>0</v>
      </c>
      <c r="H12" s="1405">
        <v>0</v>
      </c>
      <c r="I12" s="1405">
        <v>0</v>
      </c>
      <c r="J12" s="1405">
        <v>0</v>
      </c>
      <c r="K12" s="1405">
        <v>0</v>
      </c>
      <c r="L12" s="1405">
        <v>0</v>
      </c>
      <c r="M12" s="1405">
        <v>0</v>
      </c>
      <c r="N12" s="1405">
        <v>0</v>
      </c>
      <c r="O12" s="1405">
        <v>0</v>
      </c>
      <c r="P12" s="1405">
        <v>0</v>
      </c>
      <c r="Q12" s="1405">
        <v>0</v>
      </c>
      <c r="R12" s="1405">
        <v>0</v>
      </c>
      <c r="S12" s="1405">
        <v>0</v>
      </c>
      <c r="T12" s="1405">
        <v>0</v>
      </c>
      <c r="U12" s="1405">
        <v>0</v>
      </c>
      <c r="V12" s="1405">
        <v>0</v>
      </c>
      <c r="W12" s="1405">
        <v>0</v>
      </c>
      <c r="X12" s="1405">
        <v>0</v>
      </c>
      <c r="Y12" s="1405">
        <v>0</v>
      </c>
      <c r="Z12" s="1405">
        <v>0</v>
      </c>
      <c r="AA12" s="1405">
        <v>0</v>
      </c>
      <c r="AB12" s="1405">
        <v>0</v>
      </c>
      <c r="AC12" s="1405">
        <v>0</v>
      </c>
      <c r="AD12" s="1405">
        <v>0</v>
      </c>
      <c r="AE12" s="1405">
        <v>0</v>
      </c>
      <c r="AF12" s="1405">
        <v>0</v>
      </c>
      <c r="AG12" s="1405">
        <v>0</v>
      </c>
      <c r="AH12" s="1406">
        <v>0</v>
      </c>
    </row>
    <row r="13" spans="1:34" ht="7.5" customHeight="1" x14ac:dyDescent="0.25">
      <c r="A13"/>
      <c r="B13"/>
      <c r="C13"/>
      <c r="D13"/>
      <c r="E13" s="1405"/>
      <c r="F13" s="1405"/>
      <c r="G13" s="1405"/>
      <c r="H13" s="1405"/>
      <c r="I13" s="1405"/>
      <c r="J13" s="1405"/>
      <c r="K13" s="1405"/>
      <c r="L13" s="1405"/>
      <c r="M13" s="1405"/>
      <c r="N13" s="1405"/>
      <c r="O13" s="1405"/>
      <c r="P13" s="1405"/>
      <c r="Q13" s="1405"/>
      <c r="R13" s="1405"/>
      <c r="S13" s="1405"/>
      <c r="T13" s="1405"/>
      <c r="U13" s="1405"/>
      <c r="V13" s="1405"/>
      <c r="W13" s="1405"/>
      <c r="X13" s="1405"/>
      <c r="Y13" s="1405"/>
      <c r="Z13" s="1405"/>
      <c r="AA13" s="1405"/>
      <c r="AB13" s="1405"/>
      <c r="AC13" s="1405"/>
      <c r="AD13" s="1405"/>
      <c r="AE13" s="1405"/>
      <c r="AF13" s="1405"/>
      <c r="AG13" s="1405"/>
      <c r="AH13" s="1406"/>
    </row>
    <row r="14" spans="1:34" ht="14.1" customHeight="1" x14ac:dyDescent="0.25">
      <c r="A14" s="533" t="s">
        <v>1579</v>
      </c>
      <c r="B14" s="535" t="s">
        <v>22</v>
      </c>
      <c r="C14"/>
      <c r="D14"/>
      <c r="E14" s="1405"/>
      <c r="F14" s="1405"/>
      <c r="G14" s="1405"/>
      <c r="H14" s="1405"/>
      <c r="I14" s="1405"/>
      <c r="J14" s="1405"/>
      <c r="K14" s="1405"/>
      <c r="L14" s="1405"/>
      <c r="M14" s="1405"/>
      <c r="N14" s="1405"/>
      <c r="O14" s="1405"/>
      <c r="P14" s="1405"/>
      <c r="Q14" s="1405"/>
      <c r="R14" s="1405"/>
      <c r="S14" s="1405"/>
      <c r="T14" s="1405"/>
      <c r="U14" s="1405"/>
      <c r="V14" s="1405"/>
      <c r="W14" s="1405"/>
      <c r="X14" s="1405"/>
      <c r="Y14" s="1405"/>
      <c r="Z14" s="1405"/>
      <c r="AA14" s="1405"/>
      <c r="AB14" s="1405"/>
      <c r="AC14" s="1405"/>
      <c r="AD14" s="1405"/>
      <c r="AE14" s="1405"/>
      <c r="AF14" s="1405"/>
      <c r="AG14" s="1405"/>
      <c r="AH14" s="1406"/>
    </row>
    <row r="15" spans="1:34" ht="14.1" customHeight="1" x14ac:dyDescent="0.25">
      <c r="A15" t="s">
        <v>1580</v>
      </c>
      <c r="B15" t="s">
        <v>23</v>
      </c>
      <c r="C15" s="1081" t="s">
        <v>24</v>
      </c>
      <c r="D15" t="s">
        <v>25</v>
      </c>
      <c r="E15" s="1405">
        <v>5.076518E-2</v>
      </c>
      <c r="F15" s="1405">
        <v>5.0887505E-2</v>
      </c>
      <c r="G15" s="1405">
        <v>4.7427861000000002E-2</v>
      </c>
      <c r="H15" s="1405">
        <v>4.6510096000000001E-2</v>
      </c>
      <c r="I15" s="1405">
        <v>4.6515926999999999E-2</v>
      </c>
      <c r="J15" s="1405">
        <v>4.6515926999999999E-2</v>
      </c>
      <c r="K15" s="1405">
        <v>4.6515926999999999E-2</v>
      </c>
      <c r="L15" s="1405">
        <v>4.6628830000000003E-2</v>
      </c>
      <c r="M15" s="1405">
        <v>4.6628830000000003E-2</v>
      </c>
      <c r="N15" s="1405">
        <v>4.6628830000000003E-2</v>
      </c>
      <c r="O15" s="1405">
        <v>4.4992487999999997E-2</v>
      </c>
      <c r="P15" s="1405">
        <v>4.4573296999999998E-2</v>
      </c>
      <c r="Q15" s="1405">
        <v>4.4524640999999997E-2</v>
      </c>
      <c r="R15" s="1405">
        <v>4.2626483999999999E-2</v>
      </c>
      <c r="S15" s="1405">
        <v>4.2140221999999998E-2</v>
      </c>
      <c r="T15" s="1405">
        <v>4.2083781000000001E-2</v>
      </c>
      <c r="U15" s="1405">
        <v>4.1981882999999998E-2</v>
      </c>
      <c r="V15" s="1405">
        <v>4.1479707999999997E-2</v>
      </c>
      <c r="W15" s="1405">
        <v>4.1479707999999997E-2</v>
      </c>
      <c r="X15" s="1405">
        <v>4.1282184999999999E-2</v>
      </c>
      <c r="Y15" s="1405">
        <v>4.1282184999999999E-2</v>
      </c>
      <c r="Z15" s="1405">
        <v>4.1282184999999999E-2</v>
      </c>
      <c r="AA15" s="1405">
        <v>4.1380711000000001E-2</v>
      </c>
      <c r="AB15" s="1405">
        <v>4.1282184999999999E-2</v>
      </c>
      <c r="AC15" s="1405">
        <v>4.1184128E-2</v>
      </c>
      <c r="AD15" s="1405">
        <v>4.1184128E-2</v>
      </c>
      <c r="AE15" s="1405">
        <v>4.1086535E-2</v>
      </c>
      <c r="AF15" s="1405">
        <v>4.1086535E-2</v>
      </c>
      <c r="AG15" s="1405">
        <v>3.9405721999999997E-2</v>
      </c>
      <c r="AH15" s="1406">
        <v>3.9405721999999997E-2</v>
      </c>
    </row>
    <row r="16" spans="1:34" ht="14.1" customHeight="1" x14ac:dyDescent="0.25">
      <c r="A16" t="s">
        <v>1581</v>
      </c>
      <c r="B16" t="s">
        <v>11</v>
      </c>
      <c r="C16" s="1083" t="s">
        <v>26</v>
      </c>
      <c r="D16" t="s">
        <v>25</v>
      </c>
      <c r="E16" s="1405">
        <v>0</v>
      </c>
      <c r="F16" s="1405">
        <v>0</v>
      </c>
      <c r="G16" s="1405">
        <v>0</v>
      </c>
      <c r="H16" s="1405">
        <v>0</v>
      </c>
      <c r="I16" s="1405">
        <v>0</v>
      </c>
      <c r="J16" s="1405">
        <v>0</v>
      </c>
      <c r="K16" s="1405">
        <v>0</v>
      </c>
      <c r="L16" s="1405">
        <v>0</v>
      </c>
      <c r="M16" s="1405">
        <v>0</v>
      </c>
      <c r="N16" s="1405">
        <v>0</v>
      </c>
      <c r="O16" s="1405">
        <v>0</v>
      </c>
      <c r="P16" s="1405">
        <v>0</v>
      </c>
      <c r="Q16" s="1405">
        <v>0</v>
      </c>
      <c r="R16" s="1405">
        <v>0</v>
      </c>
      <c r="S16" s="1405">
        <v>0</v>
      </c>
      <c r="T16" s="1405">
        <v>0</v>
      </c>
      <c r="U16" s="1405">
        <v>1.9455000000000001E-4</v>
      </c>
      <c r="V16" s="1405">
        <v>8.7441799999999996E-4</v>
      </c>
      <c r="W16" s="1405">
        <v>1.0753819999999999E-3</v>
      </c>
      <c r="X16" s="1405">
        <v>1.359814E-3</v>
      </c>
      <c r="Y16" s="1405">
        <v>1.3235759999999999E-3</v>
      </c>
      <c r="Z16" s="1405">
        <v>1.4467340000000001E-3</v>
      </c>
      <c r="AA16" s="1405">
        <v>1.2744379999999999E-3</v>
      </c>
      <c r="AB16" s="1405">
        <v>1.308935E-3</v>
      </c>
      <c r="AC16" s="1405">
        <v>1.3524380000000001E-3</v>
      </c>
      <c r="AD16" s="1405">
        <v>1.4913369999999999E-3</v>
      </c>
      <c r="AE16" s="1405">
        <v>1.2305630000000001E-3</v>
      </c>
      <c r="AF16" s="1405">
        <v>1.2721659999999999E-3</v>
      </c>
      <c r="AG16" s="1405">
        <v>1.5753329999999999E-3</v>
      </c>
      <c r="AH16" s="1406">
        <v>1.789653E-3</v>
      </c>
    </row>
    <row r="17" spans="1:34" ht="14.1" customHeight="1" x14ac:dyDescent="0.25">
      <c r="A17" t="s">
        <v>1582</v>
      </c>
      <c r="B17" t="s">
        <v>27</v>
      </c>
      <c r="C17" t="s">
        <v>28</v>
      </c>
      <c r="D17" t="s">
        <v>25</v>
      </c>
      <c r="E17" s="1405">
        <v>14.88</v>
      </c>
      <c r="F17" s="1405">
        <v>14.38</v>
      </c>
      <c r="G17" s="1405">
        <v>14.18</v>
      </c>
      <c r="H17" s="1405">
        <v>14.18</v>
      </c>
      <c r="I17" s="1405">
        <v>14.18</v>
      </c>
      <c r="J17" s="1405">
        <v>15.08</v>
      </c>
      <c r="K17" s="1405">
        <v>13.98</v>
      </c>
      <c r="L17" s="1405">
        <v>13.88</v>
      </c>
      <c r="M17" s="1405">
        <v>13.78</v>
      </c>
      <c r="N17" s="1405">
        <v>14.98</v>
      </c>
      <c r="O17" s="1405">
        <v>15.18</v>
      </c>
      <c r="P17" s="1405">
        <v>14.98</v>
      </c>
      <c r="Q17" s="1405">
        <v>14.38</v>
      </c>
      <c r="R17" s="1405">
        <v>14.48</v>
      </c>
      <c r="S17" s="1405">
        <v>13.88</v>
      </c>
      <c r="T17" s="1405">
        <v>14.58</v>
      </c>
      <c r="U17" s="1405">
        <v>14.28</v>
      </c>
      <c r="V17" s="1405">
        <v>14.38</v>
      </c>
      <c r="W17" s="1405">
        <v>14.18</v>
      </c>
      <c r="X17" s="1405">
        <v>14.08</v>
      </c>
      <c r="Y17" s="1405">
        <v>14.58</v>
      </c>
      <c r="Z17" s="1405">
        <v>14.98</v>
      </c>
      <c r="AA17" s="1405">
        <v>14.45</v>
      </c>
      <c r="AB17" s="1405">
        <v>14.715</v>
      </c>
      <c r="AC17" s="1405">
        <v>16.48</v>
      </c>
      <c r="AD17" s="1405">
        <v>16.68</v>
      </c>
      <c r="AE17" s="1405">
        <v>15.58</v>
      </c>
      <c r="AF17" s="1405">
        <v>15.16</v>
      </c>
      <c r="AG17" s="1405">
        <v>17.37</v>
      </c>
      <c r="AH17" s="1406">
        <v>17.37</v>
      </c>
    </row>
    <row r="18" spans="1:34" ht="14.1" customHeight="1" x14ac:dyDescent="0.25">
      <c r="A18" t="s">
        <v>1583</v>
      </c>
      <c r="B18" t="s">
        <v>15</v>
      </c>
      <c r="C18" s="1083" t="s">
        <v>29</v>
      </c>
      <c r="D18" t="s">
        <v>25</v>
      </c>
      <c r="E18" s="1405">
        <v>0</v>
      </c>
      <c r="F18" s="1405">
        <v>0</v>
      </c>
      <c r="G18" s="1405">
        <v>0</v>
      </c>
      <c r="H18" s="1405">
        <v>0</v>
      </c>
      <c r="I18" s="1405">
        <v>0</v>
      </c>
      <c r="J18" s="1405">
        <v>0</v>
      </c>
      <c r="K18" s="1405">
        <v>0</v>
      </c>
      <c r="L18" s="1405">
        <v>0</v>
      </c>
      <c r="M18" s="1405">
        <v>0</v>
      </c>
      <c r="N18" s="1405">
        <v>0</v>
      </c>
      <c r="O18" s="1405">
        <v>0</v>
      </c>
      <c r="P18" s="1405">
        <v>0</v>
      </c>
      <c r="Q18" s="1405">
        <v>0</v>
      </c>
      <c r="R18" s="1405">
        <v>0</v>
      </c>
      <c r="S18" s="1405">
        <v>0</v>
      </c>
      <c r="T18" s="1405">
        <v>0</v>
      </c>
      <c r="U18" s="1405">
        <v>0</v>
      </c>
      <c r="V18" s="1405">
        <v>0</v>
      </c>
      <c r="W18" s="1405">
        <v>0</v>
      </c>
      <c r="X18" s="1405">
        <v>0</v>
      </c>
      <c r="Y18" s="1405">
        <v>0</v>
      </c>
      <c r="Z18" s="1405">
        <v>0</v>
      </c>
      <c r="AA18" s="1405">
        <v>0</v>
      </c>
      <c r="AB18" s="1405">
        <v>0.40274771999999998</v>
      </c>
      <c r="AC18" s="1405">
        <v>0.60944859200000001</v>
      </c>
      <c r="AD18" s="1405">
        <v>0.44656923299999995</v>
      </c>
      <c r="AE18" s="1405">
        <v>0.32088308599999998</v>
      </c>
      <c r="AF18" s="1405">
        <v>0.45537723899999999</v>
      </c>
      <c r="AG18" s="1405">
        <v>0.93250795399999997</v>
      </c>
      <c r="AH18" s="1406">
        <v>1.2007090309999999</v>
      </c>
    </row>
    <row r="19" spans="1:34" ht="14.1" customHeight="1" x14ac:dyDescent="0.25">
      <c r="A19" t="s">
        <v>1584</v>
      </c>
      <c r="B19" t="s">
        <v>30</v>
      </c>
      <c r="C19" s="1081" t="s">
        <v>24</v>
      </c>
      <c r="D19" t="s">
        <v>31</v>
      </c>
      <c r="E19" s="1405">
        <v>6.2295429999999997E-3</v>
      </c>
      <c r="F19" s="1405">
        <v>7.6342909999999996E-3</v>
      </c>
      <c r="G19" s="1405">
        <v>8.8573569999999997E-3</v>
      </c>
      <c r="H19" s="1405">
        <v>9.8779869999999995E-3</v>
      </c>
      <c r="I19" s="1405">
        <v>1.038767E-2</v>
      </c>
      <c r="J19" s="1405">
        <v>1.0689873000000001E-2</v>
      </c>
      <c r="K19" s="1405">
        <v>1.0884744999999999E-2</v>
      </c>
      <c r="L19" s="1405">
        <v>1.1018462E-2</v>
      </c>
      <c r="M19" s="1405">
        <v>1.1078559999999999E-2</v>
      </c>
      <c r="N19" s="1405">
        <v>1.1108170000000001E-2</v>
      </c>
      <c r="O19" s="1405">
        <v>1.1109245E-2</v>
      </c>
      <c r="P19" s="1405">
        <v>1.1464868E-2</v>
      </c>
      <c r="Q19" s="1405">
        <v>1.1794631E-2</v>
      </c>
      <c r="R19" s="1405">
        <v>1.1024638E-2</v>
      </c>
      <c r="S19" s="1405">
        <v>1.5078276E-2</v>
      </c>
      <c r="T19" s="1405">
        <v>2.4751473E-2</v>
      </c>
      <c r="U19" s="1405">
        <v>3.4346864999999997E-2</v>
      </c>
      <c r="V19" s="1405">
        <v>4.2885803E-2</v>
      </c>
      <c r="W19" s="1405">
        <v>5.2238081999999998E-2</v>
      </c>
      <c r="X19" s="1405">
        <v>6.1004991000000001E-2</v>
      </c>
      <c r="Y19" s="1405">
        <v>6.5750300999999997E-2</v>
      </c>
      <c r="Z19" s="1405">
        <v>6.5596267E-2</v>
      </c>
      <c r="AA19" s="1405">
        <v>6.8197091000000001E-2</v>
      </c>
      <c r="AB19" s="1405">
        <v>6.8046412000000001E-2</v>
      </c>
      <c r="AC19" s="1405">
        <v>6.5534612000000006E-2</v>
      </c>
      <c r="AD19" s="1405">
        <v>6.3536054999999994E-2</v>
      </c>
      <c r="AE19" s="1405">
        <v>6.0468273000000003E-2</v>
      </c>
      <c r="AF19" s="1405">
        <v>5.8769496999999997E-2</v>
      </c>
      <c r="AG19" s="1405">
        <v>5.7762302000000001E-2</v>
      </c>
      <c r="AH19" s="1406">
        <v>5.6505859999999998E-2</v>
      </c>
    </row>
    <row r="20" spans="1:34" ht="14.1" customHeight="1" x14ac:dyDescent="0.25">
      <c r="A20" t="s">
        <v>1585</v>
      </c>
      <c r="B20" t="s">
        <v>11</v>
      </c>
      <c r="C20" s="1083" t="s">
        <v>32</v>
      </c>
      <c r="D20" t="s">
        <v>31</v>
      </c>
      <c r="E20" s="1405">
        <v>0</v>
      </c>
      <c r="F20" s="1405">
        <v>0</v>
      </c>
      <c r="G20" s="1405">
        <v>0</v>
      </c>
      <c r="H20" s="1405">
        <v>0</v>
      </c>
      <c r="I20" s="1405">
        <v>0</v>
      </c>
      <c r="J20" s="1405">
        <v>0</v>
      </c>
      <c r="K20" s="1405">
        <v>0</v>
      </c>
      <c r="L20" s="1405">
        <v>0</v>
      </c>
      <c r="M20" s="1405">
        <v>0</v>
      </c>
      <c r="N20" s="1405">
        <v>0</v>
      </c>
      <c r="O20" s="1405">
        <v>0</v>
      </c>
      <c r="P20" s="1405">
        <v>0</v>
      </c>
      <c r="Q20" s="1405">
        <v>0</v>
      </c>
      <c r="R20" s="1405">
        <v>0</v>
      </c>
      <c r="S20" s="1405">
        <v>0</v>
      </c>
      <c r="T20" s="1405">
        <v>0</v>
      </c>
      <c r="U20" s="1405">
        <v>1.59168E-4</v>
      </c>
      <c r="V20" s="1405">
        <v>9.0405900000000003E-4</v>
      </c>
      <c r="W20" s="1405">
        <v>1.3542980000000001E-3</v>
      </c>
      <c r="X20" s="1405">
        <v>2.0094739999999998E-3</v>
      </c>
      <c r="Y20" s="1405">
        <v>2.1080650000000001E-3</v>
      </c>
      <c r="Z20" s="1405">
        <v>2.2988209999999999E-3</v>
      </c>
      <c r="AA20" s="1405">
        <v>2.1003250000000001E-3</v>
      </c>
      <c r="AB20" s="1405">
        <v>2.1575489999999999E-3</v>
      </c>
      <c r="AC20" s="1405">
        <v>2.1520799999999998E-3</v>
      </c>
      <c r="AD20" s="1405">
        <v>2.3007330000000001E-3</v>
      </c>
      <c r="AE20" s="1405">
        <v>1.8110559999999999E-3</v>
      </c>
      <c r="AF20" s="1405">
        <v>1.8196849999999999E-3</v>
      </c>
      <c r="AG20" s="1405">
        <v>2.3091779999999998E-3</v>
      </c>
      <c r="AH20" s="1406">
        <v>2.566273E-3</v>
      </c>
    </row>
    <row r="21" spans="1:34" ht="14.1" customHeight="1" x14ac:dyDescent="0.25">
      <c r="A21" t="s">
        <v>1586</v>
      </c>
      <c r="B21" t="s">
        <v>33</v>
      </c>
      <c r="C21" t="s">
        <v>28</v>
      </c>
      <c r="D21" t="s">
        <v>31</v>
      </c>
      <c r="E21" s="1405">
        <v>17.226193519999999</v>
      </c>
      <c r="F21" s="1405">
        <v>17.249125920000001</v>
      </c>
      <c r="G21" s="1405">
        <v>16.68500088</v>
      </c>
      <c r="H21" s="1405">
        <v>19.12982628</v>
      </c>
      <c r="I21" s="1405">
        <v>18.23352234</v>
      </c>
      <c r="J21" s="1405">
        <v>17.2063907</v>
      </c>
      <c r="K21" s="1405">
        <v>20.07549152</v>
      </c>
      <c r="L21" s="1405">
        <v>19.816371740000001</v>
      </c>
      <c r="M21" s="1405">
        <v>20.069834090000001</v>
      </c>
      <c r="N21" s="1405">
        <v>20.165685159999999</v>
      </c>
      <c r="O21" s="1405">
        <v>19.01903149</v>
      </c>
      <c r="P21" s="1405">
        <v>19.415124930000001</v>
      </c>
      <c r="Q21" s="1405">
        <v>17.883300169999998</v>
      </c>
      <c r="R21" s="1405">
        <v>17.055435079999999</v>
      </c>
      <c r="S21" s="1405">
        <v>17.449952119999999</v>
      </c>
      <c r="T21" s="1405">
        <v>17.6963331</v>
      </c>
      <c r="U21" s="1405">
        <v>17.96029201</v>
      </c>
      <c r="V21" s="1405">
        <v>18.022075180000002</v>
      </c>
      <c r="W21" s="1405">
        <v>19.223683050000002</v>
      </c>
      <c r="X21" s="1405">
        <v>19.307190609999999</v>
      </c>
      <c r="Y21" s="1405">
        <v>16.163810739999999</v>
      </c>
      <c r="Z21" s="1405">
        <v>17.045955070000002</v>
      </c>
      <c r="AA21" s="1405">
        <v>16.36870429</v>
      </c>
      <c r="AB21" s="1405">
        <v>15.60299848</v>
      </c>
      <c r="AC21" s="1405">
        <v>16.165426920000002</v>
      </c>
      <c r="AD21" s="1405">
        <v>16.125699999999998</v>
      </c>
      <c r="AE21" s="1405">
        <v>17.703599029999999</v>
      </c>
      <c r="AF21" s="1405">
        <v>17.157786789999999</v>
      </c>
      <c r="AG21" s="1405">
        <v>19.11808709</v>
      </c>
      <c r="AH21" s="1406">
        <v>19.93518242</v>
      </c>
    </row>
    <row r="22" spans="1:34" ht="14.1" customHeight="1" x14ac:dyDescent="0.25">
      <c r="A22" t="s">
        <v>1587</v>
      </c>
      <c r="B22" t="s">
        <v>15</v>
      </c>
      <c r="C22" s="1083" t="s">
        <v>34</v>
      </c>
      <c r="D22" t="s">
        <v>31</v>
      </c>
      <c r="E22" s="1405">
        <v>0</v>
      </c>
      <c r="F22" s="1405">
        <v>0</v>
      </c>
      <c r="G22" s="1405">
        <v>0</v>
      </c>
      <c r="H22" s="1405">
        <v>0</v>
      </c>
      <c r="I22" s="1405">
        <v>0</v>
      </c>
      <c r="J22" s="1405">
        <v>0</v>
      </c>
      <c r="K22" s="1405">
        <v>0</v>
      </c>
      <c r="L22" s="1405">
        <v>0</v>
      </c>
      <c r="M22" s="1405">
        <v>0</v>
      </c>
      <c r="N22" s="1405">
        <v>0</v>
      </c>
      <c r="O22" s="1405">
        <v>0</v>
      </c>
      <c r="P22" s="1405">
        <v>0</v>
      </c>
      <c r="Q22" s="1405">
        <v>0</v>
      </c>
      <c r="R22" s="1405">
        <v>0</v>
      </c>
      <c r="S22" s="1405">
        <v>0</v>
      </c>
      <c r="T22" s="1405">
        <v>0</v>
      </c>
      <c r="U22" s="1405">
        <v>0</v>
      </c>
      <c r="V22" s="1405">
        <v>0</v>
      </c>
      <c r="W22" s="1405">
        <v>0</v>
      </c>
      <c r="X22" s="1405">
        <v>0</v>
      </c>
      <c r="Y22" s="1405">
        <v>0</v>
      </c>
      <c r="Z22" s="1405">
        <v>0</v>
      </c>
      <c r="AA22" s="1405">
        <v>0</v>
      </c>
      <c r="AB22" s="1405">
        <v>0.42705212799999998</v>
      </c>
      <c r="AC22" s="1405">
        <v>0.597815333</v>
      </c>
      <c r="AD22" s="1405">
        <v>0.431729105</v>
      </c>
      <c r="AE22" s="1405">
        <v>0.364620377</v>
      </c>
      <c r="AF22" s="1405">
        <v>0.515386911</v>
      </c>
      <c r="AG22" s="1405">
        <v>1.0263539589999999</v>
      </c>
      <c r="AH22" s="1406">
        <v>1.378028416</v>
      </c>
    </row>
    <row r="23" spans="1:34" ht="14.1" customHeight="1" x14ac:dyDescent="0.25">
      <c r="A23" t="s">
        <v>1588</v>
      </c>
      <c r="B23" t="s">
        <v>35</v>
      </c>
      <c r="C23" s="1081" t="s">
        <v>24</v>
      </c>
      <c r="D23" t="s">
        <v>31</v>
      </c>
      <c r="E23" s="1405">
        <v>2.0877184350000002</v>
      </c>
      <c r="F23" s="1405">
        <v>2.444951315</v>
      </c>
      <c r="G23" s="1405">
        <v>2.746646417</v>
      </c>
      <c r="H23" s="1405">
        <v>2.9350307039999999</v>
      </c>
      <c r="I23" s="1405">
        <v>3.0521857429999999</v>
      </c>
      <c r="J23" s="1405">
        <v>3.4758257760000002</v>
      </c>
      <c r="K23" s="1405">
        <v>3.554174009</v>
      </c>
      <c r="L23" s="1405">
        <v>3.6178436939999998</v>
      </c>
      <c r="M23" s="1405">
        <v>3.6626896219999998</v>
      </c>
      <c r="N23" s="1405">
        <v>3.6931103140000001</v>
      </c>
      <c r="O23" s="1405">
        <v>3.714673399</v>
      </c>
      <c r="P23" s="1405">
        <v>3.7413382940000002</v>
      </c>
      <c r="Q23" s="1405">
        <v>3.7345251780000002</v>
      </c>
      <c r="R23" s="1405">
        <v>3.6369674829999998</v>
      </c>
      <c r="S23" s="1405">
        <v>3.4613549510000001</v>
      </c>
      <c r="T23" s="1405">
        <v>3.378865115</v>
      </c>
      <c r="U23" s="1405">
        <v>3.2106620800000001</v>
      </c>
      <c r="V23" s="1405">
        <v>3.1732320939999998</v>
      </c>
      <c r="W23" s="1405">
        <v>3.1404301700000001</v>
      </c>
      <c r="X23" s="1405">
        <v>3.0600840090000001</v>
      </c>
      <c r="Y23" s="1405">
        <v>2.8602761939999999</v>
      </c>
      <c r="Z23" s="1405">
        <v>2.7622653989999999</v>
      </c>
      <c r="AA23" s="1405">
        <v>2.6715434500000002</v>
      </c>
      <c r="AB23" s="1405">
        <v>2.5009618229999999</v>
      </c>
      <c r="AC23" s="1405">
        <v>2.3267000050000002</v>
      </c>
      <c r="AD23" s="1405">
        <v>2.1490026969999998</v>
      </c>
      <c r="AE23" s="1405">
        <v>2.0241591400000001</v>
      </c>
      <c r="AF23" s="1405">
        <v>1.9445143149999999</v>
      </c>
      <c r="AG23" s="1405">
        <v>2.9965634840000002</v>
      </c>
      <c r="AH23" s="1406">
        <v>3.1174091210000001</v>
      </c>
    </row>
    <row r="24" spans="1:34" ht="14.1" customHeight="1" x14ac:dyDescent="0.25">
      <c r="A24" t="s">
        <v>1589</v>
      </c>
      <c r="B24" t="s">
        <v>15</v>
      </c>
      <c r="C24" s="1083" t="s">
        <v>36</v>
      </c>
      <c r="D24" t="s">
        <v>31</v>
      </c>
      <c r="E24" s="1405">
        <v>0</v>
      </c>
      <c r="F24" s="1405">
        <v>0</v>
      </c>
      <c r="G24" s="1405">
        <v>0</v>
      </c>
      <c r="H24" s="1405">
        <v>0</v>
      </c>
      <c r="I24" s="1405">
        <v>0</v>
      </c>
      <c r="J24" s="1405">
        <v>0</v>
      </c>
      <c r="K24" s="1405">
        <v>0</v>
      </c>
      <c r="L24" s="1405">
        <v>0</v>
      </c>
      <c r="M24" s="1405">
        <v>0</v>
      </c>
      <c r="N24" s="1405">
        <v>0</v>
      </c>
      <c r="O24" s="1405">
        <v>0</v>
      </c>
      <c r="P24" s="1405">
        <v>0</v>
      </c>
      <c r="Q24" s="1405">
        <v>0</v>
      </c>
      <c r="R24" s="1405">
        <v>0</v>
      </c>
      <c r="S24" s="1405">
        <v>0</v>
      </c>
      <c r="T24" s="1405">
        <v>0</v>
      </c>
      <c r="U24" s="1405">
        <v>0</v>
      </c>
      <c r="V24" s="1405">
        <v>0</v>
      </c>
      <c r="W24" s="1405">
        <v>0</v>
      </c>
      <c r="X24" s="1405">
        <v>0</v>
      </c>
      <c r="Y24" s="1405">
        <v>0</v>
      </c>
      <c r="Z24" s="1405">
        <v>0</v>
      </c>
      <c r="AA24" s="1405">
        <v>0</v>
      </c>
      <c r="AB24" s="1405">
        <v>6.8451014000000004E-2</v>
      </c>
      <c r="AC24" s="1405">
        <v>8.6043935000000002E-2</v>
      </c>
      <c r="AD24" s="1405">
        <v>5.7534680999999997E-2</v>
      </c>
      <c r="AE24" s="1405">
        <v>4.1689245E-2</v>
      </c>
      <c r="AF24" s="1405">
        <v>5.8409468999999999E-2</v>
      </c>
      <c r="AG24" s="1405">
        <v>0.16087042500000001</v>
      </c>
      <c r="AH24" s="1406">
        <v>0.215492302</v>
      </c>
    </row>
    <row r="25" spans="1:34" ht="14.1" customHeight="1" x14ac:dyDescent="0.25">
      <c r="A25" t="s">
        <v>1590</v>
      </c>
      <c r="B25" t="s">
        <v>37</v>
      </c>
      <c r="C25" s="1081" t="s">
        <v>24</v>
      </c>
      <c r="D25" t="s">
        <v>31</v>
      </c>
      <c r="E25" s="1405">
        <v>1.5215449809999999</v>
      </c>
      <c r="F25" s="1405">
        <v>1.8741697180000001</v>
      </c>
      <c r="G25" s="1405">
        <v>2.2089257139999998</v>
      </c>
      <c r="H25" s="1405">
        <v>2.519360555</v>
      </c>
      <c r="I25" s="1405">
        <v>2.794373861</v>
      </c>
      <c r="J25" s="1405">
        <v>2.95699698</v>
      </c>
      <c r="K25" s="1405">
        <v>3.065066029</v>
      </c>
      <c r="L25" s="1405">
        <v>3.1426774609999999</v>
      </c>
      <c r="M25" s="1405">
        <v>3.2003507099999999</v>
      </c>
      <c r="N25" s="1405">
        <v>3.2482503450000002</v>
      </c>
      <c r="O25" s="1405">
        <v>3.2673673490000001</v>
      </c>
      <c r="P25" s="1405">
        <v>3.2666348919999999</v>
      </c>
      <c r="Q25" s="1405">
        <v>3.2307091259999998</v>
      </c>
      <c r="R25" s="1405">
        <v>3.1055381579999999</v>
      </c>
      <c r="S25" s="1405">
        <v>2.9635356019999999</v>
      </c>
      <c r="T25" s="1405">
        <v>2.8799645229999999</v>
      </c>
      <c r="U25" s="1405">
        <v>2.8184856599999999</v>
      </c>
      <c r="V25" s="1405">
        <v>2.82781517</v>
      </c>
      <c r="W25" s="1405">
        <v>2.9049181669999999</v>
      </c>
      <c r="X25" s="1405">
        <v>2.9430369139999999</v>
      </c>
      <c r="Y25" s="1405">
        <v>2.787116299</v>
      </c>
      <c r="Z25" s="1405">
        <v>2.651565325</v>
      </c>
      <c r="AA25" s="1405">
        <v>2.560342736</v>
      </c>
      <c r="AB25" s="1405">
        <v>2.383949034</v>
      </c>
      <c r="AC25" s="1405">
        <v>2.1800532939999999</v>
      </c>
      <c r="AD25" s="1405">
        <v>1.9886453989999999</v>
      </c>
      <c r="AE25" s="1405">
        <v>1.809596786</v>
      </c>
      <c r="AF25" s="1405">
        <v>1.6535362360000001</v>
      </c>
      <c r="AG25" s="1405">
        <v>1.6114901269999999</v>
      </c>
      <c r="AH25" s="1406">
        <v>1.570234138</v>
      </c>
    </row>
    <row r="26" spans="1:34" ht="14.1" customHeight="1" x14ac:dyDescent="0.25">
      <c r="A26" t="s">
        <v>1591</v>
      </c>
      <c r="B26" t="s">
        <v>38</v>
      </c>
      <c r="C26" s="1081" t="s">
        <v>24</v>
      </c>
      <c r="D26" t="s">
        <v>39</v>
      </c>
      <c r="E26" s="1407">
        <v>0.53120351066113003</v>
      </c>
      <c r="F26" s="1407">
        <v>0.65726353041209995</v>
      </c>
      <c r="G26" s="1407">
        <v>0.77146534620632901</v>
      </c>
      <c r="H26" s="1407">
        <v>0.87712295657245098</v>
      </c>
      <c r="I26" s="1407">
        <v>0.97291791316795095</v>
      </c>
      <c r="J26" s="1407">
        <v>1.05245743656545</v>
      </c>
      <c r="K26" s="1407">
        <v>1.1057216526782501</v>
      </c>
      <c r="L26" s="1407">
        <v>1.1510913246851699</v>
      </c>
      <c r="M26" s="1407">
        <v>1.1838158831826999</v>
      </c>
      <c r="N26" s="1407">
        <v>1.2041673981743399</v>
      </c>
      <c r="O26" s="1407">
        <v>1.2184321144780399</v>
      </c>
      <c r="P26" s="1407">
        <v>1.2289124954975901</v>
      </c>
      <c r="Q26" s="1407">
        <v>1.23623852042293</v>
      </c>
      <c r="R26" s="1407">
        <v>1.2411709858506901</v>
      </c>
      <c r="S26" s="1407">
        <v>1.2443855798199699</v>
      </c>
      <c r="T26" s="1407">
        <v>1.24742572938582</v>
      </c>
      <c r="U26" s="1407">
        <v>1.23259421416624</v>
      </c>
      <c r="V26" s="1407">
        <v>1.20384724551085</v>
      </c>
      <c r="W26" s="1407">
        <v>1.1897193651550599</v>
      </c>
      <c r="X26" s="1407">
        <v>1.1699959959044901</v>
      </c>
      <c r="Y26" s="1407">
        <v>1.15605514934386</v>
      </c>
      <c r="Z26" s="1407">
        <v>1.14264185501215</v>
      </c>
      <c r="AA26" s="1407">
        <v>1.1327051055900901</v>
      </c>
      <c r="AB26" s="1407">
        <v>1.1185165252795899</v>
      </c>
      <c r="AC26" s="1407">
        <v>1.1004817638115401</v>
      </c>
      <c r="AD26" s="1407">
        <v>1.0893042192347</v>
      </c>
      <c r="AE26" s="1407">
        <v>1.07749944912847</v>
      </c>
      <c r="AF26" s="1407">
        <v>1.0694629576643</v>
      </c>
      <c r="AG26" s="1407">
        <v>1.05045145696597</v>
      </c>
      <c r="AH26" s="1406">
        <v>1.0451859722665899</v>
      </c>
    </row>
    <row r="27" spans="1:34" ht="14.1" customHeight="1" x14ac:dyDescent="0.25">
      <c r="A27" t="s">
        <v>1592</v>
      </c>
      <c r="B27" t="s">
        <v>11</v>
      </c>
      <c r="C27" s="1083" t="s">
        <v>40</v>
      </c>
      <c r="D27" t="s">
        <v>39</v>
      </c>
      <c r="E27" s="1407">
        <v>0</v>
      </c>
      <c r="F27" s="1407">
        <v>0</v>
      </c>
      <c r="G27" s="1407">
        <v>0</v>
      </c>
      <c r="H27" s="1407">
        <v>0</v>
      </c>
      <c r="I27" s="1407">
        <v>0</v>
      </c>
      <c r="J27" s="1407">
        <v>0</v>
      </c>
      <c r="K27" s="1407">
        <v>0</v>
      </c>
      <c r="L27" s="1407">
        <v>0</v>
      </c>
      <c r="M27" s="1407">
        <v>0</v>
      </c>
      <c r="N27" s="1407">
        <v>0</v>
      </c>
      <c r="O27" s="1407">
        <v>0</v>
      </c>
      <c r="P27" s="1407">
        <v>0</v>
      </c>
      <c r="Q27" s="1407">
        <v>0</v>
      </c>
      <c r="R27" s="1407">
        <v>0</v>
      </c>
      <c r="S27" s="1407">
        <v>0</v>
      </c>
      <c r="T27" s="1407">
        <v>0</v>
      </c>
      <c r="U27" s="1407">
        <v>5.7120219680874404E-3</v>
      </c>
      <c r="V27" s="1407">
        <v>2.5377843305880499E-2</v>
      </c>
      <c r="W27" s="1407">
        <v>3.0844071105796501E-2</v>
      </c>
      <c r="X27" s="1407">
        <v>3.8539080435872203E-2</v>
      </c>
      <c r="Y27" s="1407">
        <v>3.7065069151436002E-2</v>
      </c>
      <c r="Z27" s="1407">
        <v>4.0043877382343503E-2</v>
      </c>
      <c r="AA27" s="1407">
        <v>3.4884907241311901E-2</v>
      </c>
      <c r="AB27" s="1407">
        <v>3.5464827841491998E-2</v>
      </c>
      <c r="AC27" s="1407">
        <v>3.6138531181576797E-2</v>
      </c>
      <c r="AD27" s="1407">
        <v>3.9445292033390603E-2</v>
      </c>
      <c r="AE27" s="1407">
        <v>3.2271667793306202E-2</v>
      </c>
      <c r="AF27" s="1407">
        <v>3.3113874692051501E-2</v>
      </c>
      <c r="AG27" s="1407">
        <v>4.1994162920867099E-2</v>
      </c>
      <c r="AH27" s="1406">
        <v>4.7468226640690198E-2</v>
      </c>
    </row>
    <row r="28" spans="1:34" ht="14.1" customHeight="1" x14ac:dyDescent="0.25">
      <c r="A28" t="s">
        <v>1593</v>
      </c>
      <c r="B28" t="s">
        <v>41</v>
      </c>
      <c r="C28" s="1081" t="s">
        <v>24</v>
      </c>
      <c r="D28" t="s">
        <v>42</v>
      </c>
      <c r="E28" s="1407">
        <v>0.21515210600000001</v>
      </c>
      <c r="F28" s="1407">
        <v>0.26537767800000001</v>
      </c>
      <c r="G28" s="1407">
        <v>0.31022214999999997</v>
      </c>
      <c r="H28" s="1407">
        <v>0.34831776800000003</v>
      </c>
      <c r="I28" s="1407">
        <v>0.38079170499999998</v>
      </c>
      <c r="J28" s="1407">
        <v>0.40800750899999999</v>
      </c>
      <c r="K28" s="1407">
        <v>0.428844434</v>
      </c>
      <c r="L28" s="1407">
        <v>0.441007078</v>
      </c>
      <c r="M28" s="1407">
        <v>0.448667963</v>
      </c>
      <c r="N28" s="1407">
        <v>0.45401752400000001</v>
      </c>
      <c r="O28" s="1407">
        <v>0.45760010699999998</v>
      </c>
      <c r="P28" s="1407">
        <v>0.46020013500000001</v>
      </c>
      <c r="Q28" s="1407">
        <v>0.46222980400000002</v>
      </c>
      <c r="R28" s="1407">
        <v>0.46361537600000002</v>
      </c>
      <c r="S28" s="1407">
        <v>0.46444210000000002</v>
      </c>
      <c r="T28" s="1407">
        <v>0.46479737100000001</v>
      </c>
      <c r="U28" s="1407">
        <v>0.457528718</v>
      </c>
      <c r="V28" s="1407">
        <v>0.44599418400000002</v>
      </c>
      <c r="W28" s="1407">
        <v>0.44007799199999997</v>
      </c>
      <c r="X28" s="1407">
        <v>0.43225290599999999</v>
      </c>
      <c r="Y28" s="1407">
        <v>0.42670423600000001</v>
      </c>
      <c r="Z28" s="1407">
        <v>0.42137296000000002</v>
      </c>
      <c r="AA28" s="1407">
        <v>0.41728912099999999</v>
      </c>
      <c r="AB28" s="1407">
        <v>0.41154015799999999</v>
      </c>
      <c r="AC28" s="1407">
        <v>0.406257547</v>
      </c>
      <c r="AD28" s="1407">
        <v>0.40282104600000002</v>
      </c>
      <c r="AE28" s="1407">
        <v>0.399918779</v>
      </c>
      <c r="AF28" s="1407">
        <v>0.39848192500000001</v>
      </c>
      <c r="AG28" s="1407">
        <v>0.36474548400000001</v>
      </c>
      <c r="AH28" s="1406">
        <v>0.36399355999999999</v>
      </c>
    </row>
    <row r="29" spans="1:34" ht="14.1" customHeight="1" x14ac:dyDescent="0.25">
      <c r="A29" t="s">
        <v>1594</v>
      </c>
      <c r="B29" t="s">
        <v>11</v>
      </c>
      <c r="C29" s="1083" t="s">
        <v>43</v>
      </c>
      <c r="D29" t="s">
        <v>42</v>
      </c>
      <c r="E29" s="1407">
        <v>0</v>
      </c>
      <c r="F29" s="1407">
        <v>0</v>
      </c>
      <c r="G29" s="1407">
        <v>0</v>
      </c>
      <c r="H29" s="1407">
        <v>0</v>
      </c>
      <c r="I29" s="1407">
        <v>0</v>
      </c>
      <c r="J29" s="1407">
        <v>0</v>
      </c>
      <c r="K29" s="1407">
        <v>0</v>
      </c>
      <c r="L29" s="1407">
        <v>0</v>
      </c>
      <c r="M29" s="1407">
        <v>0</v>
      </c>
      <c r="N29" s="1407">
        <v>0</v>
      </c>
      <c r="O29" s="1407">
        <v>0</v>
      </c>
      <c r="P29" s="1407">
        <v>0</v>
      </c>
      <c r="Q29" s="1407">
        <v>0</v>
      </c>
      <c r="R29" s="1407">
        <v>0</v>
      </c>
      <c r="S29" s="1407">
        <v>0</v>
      </c>
      <c r="T29" s="1407">
        <v>0</v>
      </c>
      <c r="U29" s="1407">
        <v>2.1202550000000001E-3</v>
      </c>
      <c r="V29" s="1407">
        <v>9.4018330000000001E-3</v>
      </c>
      <c r="W29" s="1407">
        <v>1.1409242999999999E-2</v>
      </c>
      <c r="X29" s="1407">
        <v>1.4238193999999999E-2</v>
      </c>
      <c r="Y29" s="1407">
        <v>1.3680853999999999E-2</v>
      </c>
      <c r="Z29" s="1407">
        <v>1.4767013000000001E-2</v>
      </c>
      <c r="AA29" s="1407">
        <v>1.2851616999999999E-2</v>
      </c>
      <c r="AB29" s="1407">
        <v>1.3048713E-2</v>
      </c>
      <c r="AC29" s="1407">
        <v>1.3341021999999999E-2</v>
      </c>
      <c r="AD29" s="1407">
        <v>1.4586737000000001E-2</v>
      </c>
      <c r="AE29" s="1407">
        <v>1.1977775E-2</v>
      </c>
      <c r="AF29" s="1407">
        <v>1.2338231E-2</v>
      </c>
      <c r="AG29" s="1407">
        <v>1.4581522E-2</v>
      </c>
      <c r="AH29" s="1406">
        <v>1.6531153E-2</v>
      </c>
    </row>
    <row r="30" spans="1:34" ht="14.1" customHeight="1" x14ac:dyDescent="0.25">
      <c r="A30" t="s">
        <v>1595</v>
      </c>
      <c r="B30" t="s">
        <v>44</v>
      </c>
      <c r="C30" s="1081" t="s">
        <v>24</v>
      </c>
      <c r="D30" t="s">
        <v>42</v>
      </c>
      <c r="E30" s="1407">
        <v>2.8799636450000001</v>
      </c>
      <c r="F30" s="1407">
        <v>2.9040656920000001</v>
      </c>
      <c r="G30" s="1407">
        <v>2.9935548230000002</v>
      </c>
      <c r="H30" s="1407">
        <v>3.0472266399999999</v>
      </c>
      <c r="I30" s="1407">
        <v>3.0362753640000002</v>
      </c>
      <c r="J30" s="1407">
        <v>3.0460573100000001</v>
      </c>
      <c r="K30" s="1407">
        <v>3.1232784179999999</v>
      </c>
      <c r="L30" s="1407">
        <v>3.2716333940000002</v>
      </c>
      <c r="M30" s="1407">
        <v>3.4107934680000001</v>
      </c>
      <c r="N30" s="1407">
        <v>3.517972039</v>
      </c>
      <c r="O30" s="1407">
        <v>3.5435157259999999</v>
      </c>
      <c r="P30" s="1407">
        <v>3.5250086600000001</v>
      </c>
      <c r="Q30" s="1407">
        <v>3.6303863999999999</v>
      </c>
      <c r="R30" s="1407">
        <v>3.9369279380000002</v>
      </c>
      <c r="S30" s="1407">
        <v>4.0655024280000003</v>
      </c>
      <c r="T30" s="1407">
        <v>4.3205936090000003</v>
      </c>
      <c r="U30" s="1407">
        <v>4.5523767250000002</v>
      </c>
      <c r="V30" s="1407">
        <v>4.7275579969999999</v>
      </c>
      <c r="W30" s="1407">
        <v>4.6942917350000002</v>
      </c>
      <c r="X30" s="1407">
        <v>4.4139099220000002</v>
      </c>
      <c r="Y30" s="1407">
        <v>4.7645977549999996</v>
      </c>
      <c r="Z30" s="1407">
        <v>4.8932027009999999</v>
      </c>
      <c r="AA30" s="1407">
        <v>4.885907241</v>
      </c>
      <c r="AB30" s="1407">
        <v>4.8730358279999999</v>
      </c>
      <c r="AC30" s="1407">
        <v>4.9870397149999999</v>
      </c>
      <c r="AD30" s="1407">
        <v>4.8882089320000004</v>
      </c>
      <c r="AE30" s="1407">
        <v>4.713993908</v>
      </c>
      <c r="AF30" s="1407">
        <v>4.8528683539999999</v>
      </c>
      <c r="AG30" s="1407">
        <v>5.1033092959999999</v>
      </c>
      <c r="AH30" s="1406">
        <v>5.208093345</v>
      </c>
    </row>
    <row r="31" spans="1:34" ht="14.1" customHeight="1" x14ac:dyDescent="0.25">
      <c r="A31" t="s">
        <v>1596</v>
      </c>
      <c r="B31" t="s">
        <v>15</v>
      </c>
      <c r="C31" s="1083" t="s">
        <v>45</v>
      </c>
      <c r="D31" t="s">
        <v>42</v>
      </c>
      <c r="E31" s="1407">
        <v>0</v>
      </c>
      <c r="F31" s="1407">
        <v>0</v>
      </c>
      <c r="G31" s="1407">
        <v>0</v>
      </c>
      <c r="H31" s="1407">
        <v>0</v>
      </c>
      <c r="I31" s="1407">
        <v>0</v>
      </c>
      <c r="J31" s="1407">
        <v>0</v>
      </c>
      <c r="K31" s="1407">
        <v>0</v>
      </c>
      <c r="L31" s="1407">
        <v>0</v>
      </c>
      <c r="M31" s="1407">
        <v>0</v>
      </c>
      <c r="N31" s="1407">
        <v>0</v>
      </c>
      <c r="O31" s="1407">
        <v>0</v>
      </c>
      <c r="P31" s="1407">
        <v>0</v>
      </c>
      <c r="Q31" s="1407">
        <v>0</v>
      </c>
      <c r="R31" s="1407">
        <v>0</v>
      </c>
      <c r="S31" s="1407">
        <v>0</v>
      </c>
      <c r="T31" s="1407">
        <v>0</v>
      </c>
      <c r="U31" s="1407">
        <v>0</v>
      </c>
      <c r="V31" s="1407">
        <v>0</v>
      </c>
      <c r="W31" s="1407">
        <v>0</v>
      </c>
      <c r="X31" s="1407">
        <v>0</v>
      </c>
      <c r="Y31" s="1407">
        <v>0</v>
      </c>
      <c r="Z31" s="1407">
        <v>0</v>
      </c>
      <c r="AA31" s="1407">
        <v>0</v>
      </c>
      <c r="AB31" s="1407">
        <v>0.13337438500000001</v>
      </c>
      <c r="AC31" s="1407">
        <v>0.18442623399999999</v>
      </c>
      <c r="AD31" s="1407">
        <v>0.13087072599999999</v>
      </c>
      <c r="AE31" s="1407">
        <v>9.7088632999999994E-2</v>
      </c>
      <c r="AF31" s="1407">
        <v>0.14577083099999999</v>
      </c>
      <c r="AG31" s="1407">
        <v>0.27397101400000001</v>
      </c>
      <c r="AH31" s="1406">
        <v>0.36001178500000003</v>
      </c>
    </row>
    <row r="32" spans="1:34" ht="7.5" customHeight="1" x14ac:dyDescent="0.25">
      <c r="A32"/>
      <c r="B32"/>
      <c r="C32"/>
      <c r="D32"/>
      <c r="E32" s="1405"/>
      <c r="F32" s="1405"/>
      <c r="G32" s="1405"/>
      <c r="H32" s="1405"/>
      <c r="I32" s="1405"/>
      <c r="J32" s="1405"/>
      <c r="K32" s="1405"/>
      <c r="L32" s="1405"/>
      <c r="M32" s="1405"/>
      <c r="N32" s="1405"/>
      <c r="O32" s="1405"/>
      <c r="P32" s="1405"/>
      <c r="Q32" s="1405"/>
      <c r="R32" s="1405"/>
      <c r="S32" s="1405"/>
      <c r="T32" s="1405"/>
      <c r="U32" s="1405"/>
      <c r="V32" s="1405"/>
      <c r="W32" s="1405"/>
      <c r="X32" s="1405"/>
      <c r="Y32" s="1405"/>
      <c r="Z32" s="1405"/>
      <c r="AA32" s="1405"/>
      <c r="AB32" s="1405"/>
      <c r="AC32" s="1405"/>
      <c r="AD32" s="1405"/>
      <c r="AE32" s="1405"/>
      <c r="AF32" s="1405"/>
      <c r="AG32" s="1405"/>
      <c r="AH32" s="1406"/>
    </row>
    <row r="33" spans="1:34" ht="14.1" customHeight="1" x14ac:dyDescent="0.25">
      <c r="A33" s="533" t="s">
        <v>1597</v>
      </c>
      <c r="B33" s="535" t="s">
        <v>46</v>
      </c>
      <c r="C33"/>
      <c r="D33"/>
      <c r="E33" s="1405"/>
      <c r="F33" s="1405"/>
      <c r="G33" s="1405"/>
      <c r="H33" s="1405"/>
      <c r="I33" s="1405"/>
      <c r="J33" s="1405"/>
      <c r="K33" s="1405"/>
      <c r="L33" s="1405"/>
      <c r="M33" s="1405"/>
      <c r="N33" s="1405"/>
      <c r="O33" s="1405"/>
      <c r="P33" s="1405"/>
      <c r="Q33" s="1405"/>
      <c r="R33" s="1405"/>
      <c r="S33" s="1405"/>
      <c r="T33" s="1405"/>
      <c r="U33" s="1405"/>
      <c r="V33" s="1405"/>
      <c r="W33" s="1405"/>
      <c r="X33" s="1405"/>
      <c r="Y33" s="1405"/>
      <c r="Z33" s="1405"/>
      <c r="AA33" s="1405"/>
      <c r="AB33" s="1405"/>
      <c r="AC33" s="1405"/>
      <c r="AD33" s="1405"/>
      <c r="AE33" s="1405"/>
      <c r="AF33" s="1405"/>
      <c r="AG33" s="1405"/>
      <c r="AH33" s="1406"/>
    </row>
    <row r="34" spans="1:34" ht="14.1" customHeight="1" x14ac:dyDescent="0.25">
      <c r="A34" t="s">
        <v>1598</v>
      </c>
      <c r="B34" t="s">
        <v>8</v>
      </c>
      <c r="C34" s="1081" t="s">
        <v>24</v>
      </c>
      <c r="D34" t="s">
        <v>47</v>
      </c>
      <c r="E34" s="1407">
        <v>0.60044450390000004</v>
      </c>
      <c r="F34" s="1407">
        <v>0.54756684619999996</v>
      </c>
      <c r="G34" s="1407">
        <v>0.54624740800000005</v>
      </c>
      <c r="H34" s="1407">
        <v>0.63420576309999999</v>
      </c>
      <c r="I34" s="1407">
        <v>0.55622669619999998</v>
      </c>
      <c r="J34" s="1407">
        <v>0.65903155400000002</v>
      </c>
      <c r="K34" s="1407">
        <v>0.72757822370000003</v>
      </c>
      <c r="L34" s="1407">
        <v>0.69688851929999995</v>
      </c>
      <c r="M34" s="1407">
        <v>0.73524162410000005</v>
      </c>
      <c r="N34" s="1407">
        <v>0.77359395119999996</v>
      </c>
      <c r="O34" s="1407">
        <v>0.81194705599999994</v>
      </c>
      <c r="P34" s="1407">
        <v>0.85030301689999999</v>
      </c>
      <c r="Q34" s="1407">
        <v>0.88865612169999997</v>
      </c>
      <c r="R34" s="1407">
        <v>0.9270084488</v>
      </c>
      <c r="S34" s="1407">
        <v>0.96536155359999998</v>
      </c>
      <c r="T34" s="1407">
        <v>0.96536155359999998</v>
      </c>
      <c r="U34" s="1407">
        <v>0.95557971460000002</v>
      </c>
      <c r="V34" s="1407">
        <v>0.94402524399999999</v>
      </c>
      <c r="W34" s="1407">
        <v>0.93266463070000005</v>
      </c>
      <c r="X34" s="1407">
        <v>0.92408940439999998</v>
      </c>
      <c r="Y34" s="1407">
        <v>0.918983357</v>
      </c>
      <c r="Z34" s="1407">
        <v>0.91054553230000002</v>
      </c>
      <c r="AA34" s="1407">
        <v>0.90705533169999997</v>
      </c>
      <c r="AB34" s="1407">
        <v>0.90331309439999996</v>
      </c>
      <c r="AC34" s="1407">
        <v>0.89959878770000001</v>
      </c>
      <c r="AD34" s="1407">
        <v>0.89194417690000005</v>
      </c>
      <c r="AE34" s="1407">
        <v>0.89983590690000004</v>
      </c>
      <c r="AF34" s="1407">
        <v>0.89890057109999999</v>
      </c>
      <c r="AG34" s="1407">
        <v>0.89054171250000003</v>
      </c>
      <c r="AH34" s="1406">
        <v>0.89054171250000003</v>
      </c>
    </row>
    <row r="35" spans="1:34" ht="14.1" customHeight="1" x14ac:dyDescent="0.25">
      <c r="A35" t="s">
        <v>1599</v>
      </c>
      <c r="B35" t="s">
        <v>11</v>
      </c>
      <c r="C35" s="1083" t="s">
        <v>48</v>
      </c>
      <c r="D35" t="s">
        <v>47</v>
      </c>
      <c r="E35" s="1405">
        <v>0</v>
      </c>
      <c r="F35" s="1405">
        <v>0</v>
      </c>
      <c r="G35" s="1405">
        <v>0</v>
      </c>
      <c r="H35" s="1405">
        <v>0</v>
      </c>
      <c r="I35" s="1405">
        <v>0</v>
      </c>
      <c r="J35" s="1405">
        <v>0</v>
      </c>
      <c r="K35" s="1405">
        <v>0</v>
      </c>
      <c r="L35" s="1405">
        <v>0</v>
      </c>
      <c r="M35" s="1405">
        <v>0</v>
      </c>
      <c r="N35" s="1405">
        <v>0</v>
      </c>
      <c r="O35" s="1405">
        <v>0</v>
      </c>
      <c r="P35" s="1405">
        <v>0</v>
      </c>
      <c r="Q35" s="1405">
        <v>0</v>
      </c>
      <c r="R35" s="1405">
        <v>0</v>
      </c>
      <c r="S35" s="1405">
        <v>0</v>
      </c>
      <c r="T35" s="1405">
        <v>0</v>
      </c>
      <c r="U35" s="1405">
        <v>4.4282962383902502E-3</v>
      </c>
      <c r="V35" s="1405">
        <v>1.990063507506E-2</v>
      </c>
      <c r="W35" s="1405">
        <v>2.4179798219408601E-2</v>
      </c>
      <c r="X35" s="1405">
        <v>3.0439040826440701E-2</v>
      </c>
      <c r="Y35" s="1405">
        <v>2.9464149435739599E-2</v>
      </c>
      <c r="Z35" s="1405">
        <v>3.1910063058274998E-2</v>
      </c>
      <c r="AA35" s="1405">
        <v>2.7935374311398899E-2</v>
      </c>
      <c r="AB35" s="1405">
        <v>2.8641367968929798E-2</v>
      </c>
      <c r="AC35" s="1405">
        <v>2.9541769713298499E-2</v>
      </c>
      <c r="AD35" s="1405">
        <v>3.2298597502927802E-2</v>
      </c>
      <c r="AE35" s="1405">
        <v>2.6950552484693399E-2</v>
      </c>
      <c r="AF35" s="1405">
        <v>2.7832736663481801E-2</v>
      </c>
      <c r="AG35" s="1405">
        <v>3.56014107216042E-2</v>
      </c>
      <c r="AH35" s="1406">
        <v>4.0444893984049803E-2</v>
      </c>
    </row>
    <row r="36" spans="1:34" ht="14.1" customHeight="1" x14ac:dyDescent="0.25">
      <c r="A36" t="s">
        <v>1600</v>
      </c>
      <c r="B36" t="s">
        <v>49</v>
      </c>
      <c r="C36" s="1081" t="s">
        <v>24</v>
      </c>
      <c r="D36" t="s">
        <v>47</v>
      </c>
      <c r="E36" s="1405">
        <v>1.361287806</v>
      </c>
      <c r="F36" s="1405">
        <v>1.2484537899999999</v>
      </c>
      <c r="G36" s="1405">
        <v>1.2484537899999999</v>
      </c>
      <c r="H36" s="1405">
        <v>1.413351969</v>
      </c>
      <c r="I36" s="1405">
        <v>1.24256349</v>
      </c>
      <c r="J36" s="1405">
        <v>1.4722391319999999</v>
      </c>
      <c r="K36" s="1405">
        <v>1.6253740000000001</v>
      </c>
      <c r="L36" s="1405">
        <v>1.564196463</v>
      </c>
      <c r="M36" s="1405">
        <v>1.55252546</v>
      </c>
      <c r="N36" s="1405">
        <v>1.540866496</v>
      </c>
      <c r="O36" s="1405">
        <v>1.5291954919999999</v>
      </c>
      <c r="P36" s="1405">
        <v>1.517541818</v>
      </c>
      <c r="Q36" s="1405">
        <v>1.505870815</v>
      </c>
      <c r="R36" s="1405">
        <v>1.494211851</v>
      </c>
      <c r="S36" s="1405">
        <v>1.482540848</v>
      </c>
      <c r="T36" s="1405">
        <v>1.482540848</v>
      </c>
      <c r="U36" s="1405">
        <v>1.490551433</v>
      </c>
      <c r="V36" s="1405">
        <v>1.498075187</v>
      </c>
      <c r="W36" s="1405">
        <v>1.50864742</v>
      </c>
      <c r="X36" s="1405">
        <v>1.515337275</v>
      </c>
      <c r="Y36" s="1405">
        <v>1.5216545299999999</v>
      </c>
      <c r="Z36" s="1405">
        <v>1.527629471</v>
      </c>
      <c r="AA36" s="1405">
        <v>1.5332891879999999</v>
      </c>
      <c r="AB36" s="1405">
        <v>1.5386579840000001</v>
      </c>
      <c r="AC36" s="1405">
        <v>1.543757729</v>
      </c>
      <c r="AD36" s="1405">
        <v>1.548608153</v>
      </c>
      <c r="AE36" s="1405">
        <v>1.548608153</v>
      </c>
      <c r="AF36" s="1405">
        <v>1.548608153</v>
      </c>
      <c r="AG36" s="1405">
        <v>1.548608153</v>
      </c>
      <c r="AH36" s="1406">
        <v>1.548608153</v>
      </c>
    </row>
    <row r="37" spans="1:34" ht="7.5" customHeight="1" x14ac:dyDescent="0.25">
      <c r="A37"/>
      <c r="B37"/>
      <c r="C37"/>
      <c r="D37"/>
      <c r="E37" s="1405"/>
      <c r="F37" s="1405"/>
      <c r="G37" s="1405"/>
      <c r="H37" s="1405"/>
      <c r="I37" s="1405"/>
      <c r="J37" s="1405"/>
      <c r="K37" s="1405"/>
      <c r="L37" s="1405"/>
      <c r="M37" s="1405"/>
      <c r="N37" s="1405"/>
      <c r="O37" s="1405"/>
      <c r="P37" s="1405"/>
      <c r="Q37" s="1405"/>
      <c r="R37" s="1405"/>
      <c r="S37" s="1405"/>
      <c r="T37" s="1405"/>
      <c r="U37" s="1405"/>
      <c r="V37" s="1405"/>
      <c r="W37" s="1405"/>
      <c r="X37" s="1405"/>
      <c r="Y37" s="1405"/>
      <c r="Z37" s="1405"/>
      <c r="AA37" s="1405"/>
      <c r="AB37" s="1405"/>
      <c r="AC37" s="1405"/>
      <c r="AD37" s="1405"/>
      <c r="AE37" s="1405"/>
      <c r="AF37" s="1405"/>
      <c r="AG37" s="1405"/>
      <c r="AH37" s="1406"/>
    </row>
    <row r="38" spans="1:34" ht="14.1" customHeight="1" x14ac:dyDescent="0.25">
      <c r="A38" s="533" t="s">
        <v>1601</v>
      </c>
      <c r="B38" s="535" t="s">
        <v>50</v>
      </c>
      <c r="C38"/>
      <c r="D38"/>
      <c r="E38" s="1405"/>
      <c r="F38" s="1405"/>
      <c r="G38" s="1405"/>
      <c r="H38" s="1405"/>
      <c r="I38" s="1405"/>
      <c r="J38" s="1405"/>
      <c r="K38" s="1405"/>
      <c r="L38" s="1405"/>
      <c r="M38" s="1405"/>
      <c r="N38" s="1405"/>
      <c r="O38" s="1405"/>
      <c r="P38" s="1405"/>
      <c r="Q38" s="1405"/>
      <c r="R38" s="1405"/>
      <c r="S38" s="1405"/>
      <c r="T38" s="1405"/>
      <c r="U38" s="1405"/>
      <c r="V38" s="1405"/>
      <c r="W38" s="1405"/>
      <c r="X38" s="1405"/>
      <c r="Y38" s="1405"/>
      <c r="Z38" s="1405"/>
      <c r="AA38" s="1405"/>
      <c r="AB38" s="1405"/>
      <c r="AC38" s="1405"/>
      <c r="AD38" s="1405"/>
      <c r="AE38" s="1405"/>
      <c r="AF38" s="1405"/>
      <c r="AG38" s="1405"/>
      <c r="AH38" s="1406"/>
    </row>
    <row r="39" spans="1:34" ht="14.1" customHeight="1" x14ac:dyDescent="0.25">
      <c r="A39" t="s">
        <v>1602</v>
      </c>
      <c r="B39" t="s">
        <v>49</v>
      </c>
      <c r="C39" s="1079" t="s">
        <v>14</v>
      </c>
      <c r="D39" t="s">
        <v>51</v>
      </c>
      <c r="E39" s="1405">
        <v>1.2298</v>
      </c>
      <c r="F39" s="1405">
        <v>1.2351749999999999</v>
      </c>
      <c r="G39" s="1405">
        <v>1.24055</v>
      </c>
      <c r="H39" s="1405">
        <v>1.2459249999999999</v>
      </c>
      <c r="I39" s="1405">
        <v>1.2513000000000001</v>
      </c>
      <c r="J39" s="1405">
        <v>1.2727569999999999</v>
      </c>
      <c r="K39" s="1405">
        <v>1.3201430000000001</v>
      </c>
      <c r="L39" s="1405">
        <v>1.43092</v>
      </c>
      <c r="M39" s="1405">
        <v>1.3921730999999999</v>
      </c>
      <c r="N39" s="1405">
        <v>1.27145</v>
      </c>
      <c r="O39" s="1405">
        <v>1.5516000000000001</v>
      </c>
      <c r="P39" s="1405">
        <v>1.48264</v>
      </c>
      <c r="Q39" s="1405">
        <v>1.4395830999999999</v>
      </c>
      <c r="R39" s="1405">
        <v>1.4007931</v>
      </c>
      <c r="S39" s="1405">
        <v>1.48264</v>
      </c>
      <c r="T39" s="1405">
        <v>1.4352731000000001</v>
      </c>
      <c r="U39" s="1405">
        <v>1.4352731000000001</v>
      </c>
      <c r="V39" s="1405">
        <v>1.4286129000000001</v>
      </c>
      <c r="W39" s="1405">
        <v>1.431943</v>
      </c>
      <c r="X39" s="1405">
        <v>1.2784199999999999</v>
      </c>
      <c r="Y39" s="1405">
        <v>1.4397123999999999</v>
      </c>
      <c r="Z39" s="1405">
        <v>1.3846430000000001</v>
      </c>
      <c r="AA39" s="1405">
        <v>1.147025</v>
      </c>
      <c r="AB39" s="1405">
        <v>1.15412</v>
      </c>
      <c r="AC39" s="1405">
        <v>1.1918907000000001</v>
      </c>
      <c r="AD39" s="1405">
        <v>1.2424419999999901</v>
      </c>
      <c r="AE39" s="1405">
        <v>1.2374969999999901</v>
      </c>
      <c r="AF39" s="1405">
        <v>1.1591509999999901</v>
      </c>
      <c r="AG39" s="1405">
        <v>1.0052109999999901</v>
      </c>
      <c r="AH39" s="1406">
        <v>0.97378560000000003</v>
      </c>
    </row>
    <row r="40" spans="1:34" ht="14.1" customHeight="1" x14ac:dyDescent="0.25">
      <c r="A40" t="s">
        <v>1603</v>
      </c>
      <c r="B40" t="s">
        <v>15</v>
      </c>
      <c r="C40" s="1083" t="s">
        <v>52</v>
      </c>
      <c r="D40" t="s">
        <v>51</v>
      </c>
      <c r="E40" s="1405">
        <v>0</v>
      </c>
      <c r="F40" s="1405">
        <v>0</v>
      </c>
      <c r="G40" s="1405">
        <v>0</v>
      </c>
      <c r="H40" s="1405">
        <v>0</v>
      </c>
      <c r="I40" s="1405">
        <v>0</v>
      </c>
      <c r="J40" s="1405">
        <v>0</v>
      </c>
      <c r="K40" s="1405">
        <v>0</v>
      </c>
      <c r="L40" s="1405">
        <v>0</v>
      </c>
      <c r="M40" s="1405">
        <v>0</v>
      </c>
      <c r="N40" s="1405">
        <v>0</v>
      </c>
      <c r="O40" s="1405">
        <v>0</v>
      </c>
      <c r="P40" s="1405">
        <v>0</v>
      </c>
      <c r="Q40" s="1405">
        <v>0</v>
      </c>
      <c r="R40" s="1405">
        <v>0</v>
      </c>
      <c r="S40" s="1405">
        <v>0</v>
      </c>
      <c r="T40" s="1405">
        <v>0</v>
      </c>
      <c r="U40" s="1405">
        <v>0</v>
      </c>
      <c r="V40" s="1405">
        <v>0</v>
      </c>
      <c r="W40" s="1405">
        <v>0</v>
      </c>
      <c r="X40" s="1405">
        <v>0</v>
      </c>
      <c r="Y40" s="1405">
        <v>0</v>
      </c>
      <c r="Z40" s="1405">
        <v>0</v>
      </c>
      <c r="AA40" s="1405">
        <v>0</v>
      </c>
      <c r="AB40" s="1405">
        <v>3.1588120894583752E-2</v>
      </c>
      <c r="AC40" s="1405">
        <v>4.4077433804934299E-2</v>
      </c>
      <c r="AD40" s="1405">
        <v>3.3263571383392643E-2</v>
      </c>
      <c r="AE40" s="1405">
        <v>2.5487282126816741E-2</v>
      </c>
      <c r="AF40" s="1405">
        <v>3.4818666379864235E-2</v>
      </c>
      <c r="AG40" s="1405">
        <v>5.3964723804203904E-2</v>
      </c>
      <c r="AH40" s="1406">
        <v>6.7313365844643688E-2</v>
      </c>
    </row>
    <row r="41" spans="1:34" ht="6.75" customHeight="1" x14ac:dyDescent="0.25">
      <c r="A41"/>
      <c r="B41"/>
      <c r="C41"/>
      <c r="D41"/>
      <c r="E41" s="1405"/>
      <c r="F41" s="1405"/>
      <c r="G41" s="1405"/>
      <c r="H41" s="1405"/>
      <c r="I41" s="1405"/>
      <c r="J41" s="1405"/>
      <c r="K41" s="1405"/>
      <c r="L41" s="1405"/>
      <c r="M41" s="1405"/>
      <c r="N41" s="1405"/>
      <c r="O41" s="1405"/>
      <c r="P41" s="1405"/>
      <c r="Q41" s="1405"/>
      <c r="R41" s="1405"/>
      <c r="S41" s="1405"/>
      <c r="T41" s="1405"/>
      <c r="U41" s="1405"/>
      <c r="V41" s="1405"/>
      <c r="W41" s="1405"/>
      <c r="X41" s="1405"/>
      <c r="Y41" s="1405"/>
      <c r="Z41" s="1405"/>
      <c r="AA41" s="1405"/>
      <c r="AB41" s="1405"/>
      <c r="AC41" s="1405"/>
      <c r="AD41" s="1405"/>
      <c r="AE41" s="1405"/>
      <c r="AF41" s="1405"/>
      <c r="AG41" s="1405"/>
      <c r="AH41" s="1406"/>
    </row>
    <row r="42" spans="1:34" ht="14.1" customHeight="1" x14ac:dyDescent="0.25">
      <c r="A42" s="533" t="s">
        <v>1604</v>
      </c>
      <c r="B42" s="535" t="s">
        <v>53</v>
      </c>
      <c r="C42"/>
      <c r="D42"/>
      <c r="E42" s="1405"/>
      <c r="F42" s="1405"/>
      <c r="G42" s="1405"/>
      <c r="H42" s="1405"/>
      <c r="I42" s="1405"/>
      <c r="J42" s="1405"/>
      <c r="K42" s="1405"/>
      <c r="L42" s="1405"/>
      <c r="M42" s="1405"/>
      <c r="N42" s="1405"/>
      <c r="O42" s="1405"/>
      <c r="P42" s="1405"/>
      <c r="Q42" s="1405"/>
      <c r="R42" s="1405"/>
      <c r="S42" s="1405"/>
      <c r="T42" s="1405"/>
      <c r="U42" s="1405"/>
      <c r="V42" s="1405"/>
      <c r="W42" s="1405"/>
      <c r="X42" s="1405"/>
      <c r="Y42" s="1405"/>
      <c r="Z42" s="1405"/>
      <c r="AA42" s="1405"/>
      <c r="AB42" s="1405"/>
      <c r="AC42" s="1405"/>
      <c r="AD42" s="1405"/>
      <c r="AE42" s="1405"/>
      <c r="AF42" s="1405"/>
      <c r="AG42" s="1405"/>
      <c r="AH42" s="1406"/>
    </row>
    <row r="43" spans="1:34" ht="14.1" customHeight="1" x14ac:dyDescent="0.25">
      <c r="A43" t="s">
        <v>1605</v>
      </c>
      <c r="B43" t="s">
        <v>54</v>
      </c>
      <c r="C43" s="1079" t="s">
        <v>14</v>
      </c>
      <c r="D43" t="s">
        <v>55</v>
      </c>
      <c r="E43" s="1405">
        <v>2.7099194999999998</v>
      </c>
      <c r="F43" s="1405">
        <v>2.7521580000000001</v>
      </c>
      <c r="G43" s="1405">
        <v>2.61</v>
      </c>
      <c r="H43" s="1405">
        <v>2.61</v>
      </c>
      <c r="I43" s="1405">
        <v>2.2262430000000002</v>
      </c>
      <c r="J43" s="1405">
        <v>2.8894875</v>
      </c>
      <c r="K43" s="1405">
        <v>2.4522254999999999</v>
      </c>
      <c r="L43" s="1405">
        <v>2.7184455000000001</v>
      </c>
      <c r="M43" s="1405">
        <v>2.6995665</v>
      </c>
      <c r="N43" s="1405">
        <v>3.5270234999999999</v>
      </c>
      <c r="O43" s="1405">
        <v>2.881005</v>
      </c>
      <c r="P43" s="1405">
        <v>2.0378880000000001</v>
      </c>
      <c r="Q43" s="1405">
        <v>2.488461</v>
      </c>
      <c r="R43" s="1405">
        <v>2.1975764999999998</v>
      </c>
      <c r="S43" s="1405">
        <v>2.0771250000000001</v>
      </c>
      <c r="T43" s="1405">
        <v>2.345955</v>
      </c>
      <c r="U43" s="1405">
        <v>1.6611345</v>
      </c>
      <c r="V43" s="1405">
        <v>1.7606189999999999</v>
      </c>
      <c r="W43" s="1405">
        <v>1.757487</v>
      </c>
      <c r="X43" s="1405">
        <v>1.6622655</v>
      </c>
      <c r="Y43" s="1405">
        <v>1.729125</v>
      </c>
      <c r="Z43" s="1405">
        <v>1.3374509999999999</v>
      </c>
      <c r="AA43" s="1405">
        <v>1.231311</v>
      </c>
      <c r="AB43" s="1405">
        <v>1.336233</v>
      </c>
      <c r="AC43" s="1405">
        <v>1.397829</v>
      </c>
      <c r="AD43" s="1405">
        <v>1.1565768102604099</v>
      </c>
      <c r="AE43" s="1405">
        <v>1.1581627286516301</v>
      </c>
      <c r="AF43" s="1405">
        <v>0.966743999860467</v>
      </c>
      <c r="AG43" s="1405">
        <v>1.0103310001446599</v>
      </c>
      <c r="AH43" s="1406">
        <v>1.11255599984294</v>
      </c>
    </row>
    <row r="44" spans="1:34" ht="14.1" customHeight="1" x14ac:dyDescent="0.25">
      <c r="A44" t="s">
        <v>1606</v>
      </c>
      <c r="B44" t="s">
        <v>56</v>
      </c>
      <c r="C44" s="1079" t="s">
        <v>14</v>
      </c>
      <c r="D44" t="s">
        <v>55</v>
      </c>
      <c r="E44" s="1405">
        <v>1.548</v>
      </c>
      <c r="F44" s="1405">
        <v>1.548</v>
      </c>
      <c r="G44" s="1405">
        <v>1.548</v>
      </c>
      <c r="H44" s="1405">
        <v>1.548</v>
      </c>
      <c r="I44" s="1405">
        <v>1.548</v>
      </c>
      <c r="J44" s="1405">
        <v>1.235949</v>
      </c>
      <c r="K44" s="1405">
        <v>1.671195</v>
      </c>
      <c r="L44" s="1405">
        <v>0.39983869999999999</v>
      </c>
      <c r="M44" s="1405">
        <v>0.26622869999999998</v>
      </c>
      <c r="N44" s="1405">
        <v>9.49493E-2</v>
      </c>
      <c r="O44" s="1405">
        <v>0.5878409</v>
      </c>
      <c r="P44" s="1405">
        <v>1.1258151000000001</v>
      </c>
      <c r="Q44" s="1405">
        <v>0.76291310000000001</v>
      </c>
      <c r="R44" s="1405">
        <v>0.78049789999999997</v>
      </c>
      <c r="S44" s="1405">
        <v>0.57374720000000001</v>
      </c>
      <c r="T44" s="1405">
        <v>0.32626699999999997</v>
      </c>
      <c r="U44" s="1405">
        <v>0.66580879999999998</v>
      </c>
      <c r="V44" s="1405">
        <v>0.51719999999999999</v>
      </c>
      <c r="W44" s="1405">
        <v>0.53377920000000001</v>
      </c>
      <c r="X44" s="1405">
        <v>0.78351839999999995</v>
      </c>
      <c r="Y44" s="1405">
        <v>1.7467488</v>
      </c>
      <c r="Z44" s="1405">
        <v>1.2858048</v>
      </c>
      <c r="AA44" s="1405">
        <v>0.80127360000000003</v>
      </c>
      <c r="AB44" s="1405">
        <v>1.0367999999999999</v>
      </c>
      <c r="AC44" s="1405">
        <v>1.0367999999999999</v>
      </c>
      <c r="AD44" s="1405">
        <v>1.0218046651239701</v>
      </c>
      <c r="AE44" s="1405">
        <v>1.03674637980283</v>
      </c>
      <c r="AF44" s="1405">
        <v>1.0367968716270599</v>
      </c>
      <c r="AG44" s="1405">
        <v>1.03679024275029</v>
      </c>
      <c r="AH44" s="1406">
        <v>1.0367960999813</v>
      </c>
    </row>
    <row r="45" spans="1:34" ht="7.5" customHeight="1" x14ac:dyDescent="0.25">
      <c r="A45"/>
      <c r="B45"/>
      <c r="C45"/>
      <c r="D45"/>
      <c r="E45" s="1405"/>
      <c r="F45" s="1405"/>
      <c r="G45" s="1405"/>
      <c r="H45" s="1405"/>
      <c r="I45" s="1405"/>
      <c r="J45" s="1405"/>
      <c r="K45" s="1405"/>
      <c r="L45" s="1405"/>
      <c r="M45" s="1405"/>
      <c r="N45" s="1405"/>
      <c r="O45" s="1405"/>
      <c r="P45" s="1405"/>
      <c r="Q45" s="1405"/>
      <c r="R45" s="1405"/>
      <c r="S45" s="1405"/>
      <c r="T45" s="1405"/>
      <c r="U45" s="1405"/>
      <c r="V45" s="1405"/>
      <c r="W45" s="1405"/>
      <c r="X45" s="1405"/>
      <c r="Y45" s="1405"/>
      <c r="Z45" s="1405"/>
      <c r="AA45" s="1405"/>
      <c r="AB45" s="1405"/>
      <c r="AC45" s="1405"/>
      <c r="AD45" s="1405"/>
      <c r="AE45" s="1405"/>
      <c r="AF45" s="1405"/>
      <c r="AG45" s="1405"/>
      <c r="AH45" s="1406"/>
    </row>
    <row r="46" spans="1:34" ht="14.1" customHeight="1" x14ac:dyDescent="0.25">
      <c r="A46" s="533" t="s">
        <v>1607</v>
      </c>
      <c r="B46" s="535" t="s">
        <v>57</v>
      </c>
      <c r="C46"/>
      <c r="D46"/>
      <c r="E46" s="1405"/>
      <c r="F46" s="1405"/>
      <c r="G46" s="1405"/>
      <c r="H46" s="1405"/>
      <c r="I46" s="1405"/>
      <c r="J46" s="1405"/>
      <c r="K46" s="1405"/>
      <c r="L46" s="1405"/>
      <c r="M46" s="1405"/>
      <c r="N46" s="1405"/>
      <c r="O46" s="1405"/>
      <c r="P46" s="1405"/>
      <c r="Q46" s="1405"/>
      <c r="R46" s="1405"/>
      <c r="S46" s="1405"/>
      <c r="T46" s="1405"/>
      <c r="U46" s="1405"/>
      <c r="V46" s="1405"/>
      <c r="W46" s="1405"/>
      <c r="X46" s="1405"/>
      <c r="Y46" s="1405"/>
      <c r="Z46" s="1405"/>
      <c r="AA46" s="1405"/>
      <c r="AB46" s="1405"/>
      <c r="AC46" s="1405"/>
      <c r="AD46" s="1405"/>
      <c r="AE46" s="1405"/>
      <c r="AF46" s="1405"/>
      <c r="AG46" s="1405"/>
      <c r="AH46" s="1406"/>
    </row>
    <row r="47" spans="1:34" ht="14.1" customHeight="1" x14ac:dyDescent="0.25">
      <c r="A47" t="s">
        <v>1608</v>
      </c>
      <c r="B47" t="s">
        <v>58</v>
      </c>
      <c r="C47" s="1079" t="s">
        <v>14</v>
      </c>
      <c r="D47" t="s">
        <v>59</v>
      </c>
      <c r="E47" s="1405">
        <v>0.162492</v>
      </c>
      <c r="F47" s="1405">
        <v>0.16086400000000001</v>
      </c>
      <c r="G47" s="1405">
        <v>0.17410800000000001</v>
      </c>
      <c r="H47" s="1405">
        <v>0.15096399999999999</v>
      </c>
      <c r="I47" s="1405">
        <v>0.19289600000000001</v>
      </c>
      <c r="J47" s="1405">
        <v>0.18440400000000001</v>
      </c>
      <c r="K47" s="1405">
        <v>0.1419</v>
      </c>
      <c r="L47" s="1405">
        <v>0.15879599999999999</v>
      </c>
      <c r="M47" s="1405">
        <v>0.17710000000000001</v>
      </c>
      <c r="N47" s="1405">
        <v>0.172876</v>
      </c>
      <c r="O47" s="1405">
        <v>0.13464000000000001</v>
      </c>
      <c r="P47" s="1405">
        <v>0.11734799999999999</v>
      </c>
      <c r="Q47" s="1405">
        <v>0.114708</v>
      </c>
      <c r="R47" s="1405">
        <v>0.13824800000000001</v>
      </c>
      <c r="S47" s="1405">
        <v>0.11396000000000001</v>
      </c>
      <c r="T47" s="1405">
        <v>9.2488000000000001E-2</v>
      </c>
      <c r="U47" s="1405">
        <v>0.10854800000000001</v>
      </c>
      <c r="V47" s="1405">
        <v>9.7811999999999996E-2</v>
      </c>
      <c r="W47" s="1405">
        <v>9.2355999999999994E-2</v>
      </c>
      <c r="X47" s="1405">
        <v>9.4908000000000006E-2</v>
      </c>
      <c r="Y47" s="1405">
        <v>9.4072000000000003E-2</v>
      </c>
      <c r="Z47" s="1405">
        <v>8.3468000000000001E-2</v>
      </c>
      <c r="AA47" s="1405">
        <v>6.8596000000000004E-2</v>
      </c>
      <c r="AB47" s="1405">
        <v>6.3888E-2</v>
      </c>
      <c r="AC47" s="1405">
        <v>6.1247999999999997E-2</v>
      </c>
      <c r="AD47" s="1405">
        <v>4.6508063753505503E-2</v>
      </c>
      <c r="AE47" s="1405">
        <v>4.2357833492154003E-2</v>
      </c>
      <c r="AF47" s="1405">
        <v>4.08759999985829E-2</v>
      </c>
      <c r="AG47" s="1405">
        <v>3.5156000088159299E-2</v>
      </c>
      <c r="AH47" s="1406">
        <v>2.9611999928160802E-2</v>
      </c>
    </row>
    <row r="48" spans="1:34" ht="14.1" customHeight="1" x14ac:dyDescent="0.25">
      <c r="A48" t="s">
        <v>1609</v>
      </c>
      <c r="B48" t="s">
        <v>60</v>
      </c>
      <c r="C48" s="1079" t="s">
        <v>14</v>
      </c>
      <c r="D48" t="s">
        <v>59</v>
      </c>
      <c r="E48" s="1405">
        <v>1.0219455</v>
      </c>
      <c r="F48" s="1405">
        <v>1.020858</v>
      </c>
      <c r="G48" s="1405">
        <v>1.0251209999999999</v>
      </c>
      <c r="H48" s="1405">
        <v>0.99158250000000003</v>
      </c>
      <c r="I48" s="1405">
        <v>1.0038495000000001</v>
      </c>
      <c r="J48" s="1405">
        <v>0.97187699999999999</v>
      </c>
      <c r="K48" s="1405">
        <v>1.0180305000000001</v>
      </c>
      <c r="L48" s="1405">
        <v>0.99114749999999996</v>
      </c>
      <c r="M48" s="1405">
        <v>0.86782499999999996</v>
      </c>
      <c r="N48" s="1405">
        <v>0.65850299999999995</v>
      </c>
      <c r="O48" s="1405">
        <v>0.65641499999999997</v>
      </c>
      <c r="P48" s="1405">
        <v>0.61408949999999995</v>
      </c>
      <c r="Q48" s="1405">
        <v>0.53848649999999998</v>
      </c>
      <c r="R48" s="1405">
        <v>0.60956549999999998</v>
      </c>
      <c r="S48" s="1405">
        <v>0.47645549999999998</v>
      </c>
      <c r="T48" s="1405">
        <v>0.52204349999999999</v>
      </c>
      <c r="U48" s="1405">
        <v>0.431085</v>
      </c>
      <c r="V48" s="1405">
        <v>0.49146299999999998</v>
      </c>
      <c r="W48" s="1405">
        <v>0.47332350000000001</v>
      </c>
      <c r="X48" s="1405">
        <v>0.45196500000000001</v>
      </c>
      <c r="Y48" s="1405">
        <v>0.4936815</v>
      </c>
      <c r="Z48" s="1405">
        <v>0.54305400000000004</v>
      </c>
      <c r="AA48" s="1405">
        <v>0.50912400000000002</v>
      </c>
      <c r="AB48" s="1405">
        <v>0.49228949999999999</v>
      </c>
      <c r="AC48" s="1405">
        <v>0.51003750000000003</v>
      </c>
      <c r="AD48" s="1405">
        <v>0.38042393089116899</v>
      </c>
      <c r="AE48" s="1405">
        <v>0.37722555905819599</v>
      </c>
      <c r="AF48" s="1405">
        <v>0.408377999939329</v>
      </c>
      <c r="AG48" s="1405">
        <v>0.41438100003700801</v>
      </c>
      <c r="AH48" s="1406">
        <v>0.41472899994719797</v>
      </c>
    </row>
    <row r="49" spans="1:34" ht="6.75" customHeight="1" x14ac:dyDescent="0.25">
      <c r="A49"/>
      <c r="B49"/>
      <c r="C49"/>
      <c r="D49"/>
      <c r="E49" s="1405"/>
      <c r="F49" s="1405"/>
      <c r="G49" s="1405"/>
      <c r="H49" s="1405"/>
      <c r="I49" s="1405"/>
      <c r="J49" s="1405"/>
      <c r="K49" s="1405"/>
      <c r="L49" s="1405"/>
      <c r="M49" s="1405"/>
      <c r="N49" s="1405"/>
      <c r="O49" s="1405"/>
      <c r="P49" s="1405"/>
      <c r="Q49" s="1405"/>
      <c r="R49" s="1405"/>
      <c r="S49" s="1405"/>
      <c r="T49" s="1405"/>
      <c r="U49" s="1405"/>
      <c r="V49" s="1405"/>
      <c r="W49" s="1405"/>
      <c r="X49" s="1405"/>
      <c r="Y49" s="1405"/>
      <c r="Z49" s="1405"/>
      <c r="AA49" s="1405"/>
      <c r="AB49" s="1405"/>
      <c r="AC49" s="1405"/>
      <c r="AD49" s="1405"/>
      <c r="AE49" s="1405"/>
      <c r="AF49" s="1405"/>
      <c r="AG49" s="1405"/>
      <c r="AH49" s="1406"/>
    </row>
    <row r="50" spans="1:34" ht="14.1" customHeight="1" x14ac:dyDescent="0.25">
      <c r="A50" s="533" t="s">
        <v>1610</v>
      </c>
      <c r="B50" s="535" t="s">
        <v>61</v>
      </c>
      <c r="C50"/>
      <c r="D50"/>
      <c r="E50" s="1405"/>
      <c r="F50" s="1405"/>
      <c r="G50" s="1405"/>
      <c r="H50" s="1405"/>
      <c r="I50" s="1405"/>
      <c r="J50" s="1405"/>
      <c r="K50" s="1405"/>
      <c r="L50" s="1405"/>
      <c r="M50" s="1405"/>
      <c r="N50" s="1405"/>
      <c r="O50" s="1405"/>
      <c r="P50" s="1405"/>
      <c r="Q50" s="1405"/>
      <c r="R50" s="1405"/>
      <c r="S50" s="1405"/>
      <c r="T50" s="1405"/>
      <c r="U50" s="1405"/>
      <c r="V50" s="1405"/>
      <c r="W50" s="1405"/>
      <c r="X50" s="1405"/>
      <c r="Y50" s="1405"/>
      <c r="Z50" s="1405"/>
      <c r="AA50" s="1405"/>
      <c r="AB50" s="1405"/>
      <c r="AC50" s="1405"/>
      <c r="AD50" s="1405"/>
      <c r="AE50" s="1405"/>
      <c r="AF50" s="1405"/>
      <c r="AG50" s="1405"/>
      <c r="AH50" s="1406"/>
    </row>
    <row r="51" spans="1:34" ht="14.1" customHeight="1" x14ac:dyDescent="0.25">
      <c r="A51" t="s">
        <v>1611</v>
      </c>
      <c r="B51" t="s">
        <v>62</v>
      </c>
      <c r="C51" t="s">
        <v>63</v>
      </c>
      <c r="D51" t="s">
        <v>47</v>
      </c>
      <c r="E51" s="1405">
        <v>7.10982</v>
      </c>
      <c r="F51" s="1405">
        <v>7.7631670000000002</v>
      </c>
      <c r="G51" s="1405">
        <v>7.4318410000000101</v>
      </c>
      <c r="H51" s="1405">
        <v>7.2600549999999995</v>
      </c>
      <c r="I51" s="1405">
        <v>7.1117050000000104</v>
      </c>
      <c r="J51" s="1405">
        <v>7.1076199999999901</v>
      </c>
      <c r="K51" s="1405">
        <v>7.3628250000000097</v>
      </c>
      <c r="L51" s="1405">
        <v>6.6808931999999901</v>
      </c>
      <c r="M51" s="1405">
        <v>6.3737626000000001</v>
      </c>
      <c r="N51" s="1405">
        <v>6.6913233999999893</v>
      </c>
      <c r="O51" s="1405">
        <v>6.8037282000000001</v>
      </c>
      <c r="P51" s="1405">
        <v>6.9437600999999995</v>
      </c>
      <c r="Q51" s="1405">
        <v>7.1371929000000094</v>
      </c>
      <c r="R51" s="1405">
        <v>6.4653070000000206</v>
      </c>
      <c r="S51" s="1405">
        <v>6.4100096999999998</v>
      </c>
      <c r="T51" s="1405">
        <v>6.7198987000000105</v>
      </c>
      <c r="U51" s="1405">
        <v>7.0382353000000002</v>
      </c>
      <c r="V51" s="1405">
        <v>7.3789915000000104</v>
      </c>
      <c r="W51" s="1405">
        <v>7.6662090000000003</v>
      </c>
      <c r="X51" s="1405">
        <v>7.1501157000000202</v>
      </c>
      <c r="Y51" s="1405">
        <v>7.8894163999999902</v>
      </c>
      <c r="Z51" s="1405">
        <v>7.6870639999999799</v>
      </c>
      <c r="AA51" s="1405">
        <v>7.7971009999999996</v>
      </c>
      <c r="AB51" s="1405">
        <v>7.8825850000000104</v>
      </c>
      <c r="AC51" s="1405">
        <v>6.2898848999999899</v>
      </c>
      <c r="AD51" s="1405">
        <v>7.9613811815302498</v>
      </c>
      <c r="AE51" s="1405">
        <v>8.1607886817954594</v>
      </c>
      <c r="AF51" s="1405">
        <v>8.2019176052929001</v>
      </c>
      <c r="AG51" s="1405">
        <v>7.0223603653324398</v>
      </c>
      <c r="AH51" s="1406">
        <v>6.5324653221295197</v>
      </c>
    </row>
    <row r="52" spans="1:34" ht="14.1" customHeight="1" x14ac:dyDescent="0.25">
      <c r="A52" t="s">
        <v>1612</v>
      </c>
      <c r="B52" t="s">
        <v>64</v>
      </c>
      <c r="C52" s="1081" t="s">
        <v>24</v>
      </c>
      <c r="D52" t="s">
        <v>47</v>
      </c>
      <c r="E52" s="1405">
        <v>1.35</v>
      </c>
      <c r="F52" s="1405">
        <v>1.33</v>
      </c>
      <c r="G52" s="1405">
        <v>1.46</v>
      </c>
      <c r="H52" s="1405">
        <v>1.55</v>
      </c>
      <c r="I52" s="1405">
        <v>1.55</v>
      </c>
      <c r="J52" s="1405">
        <v>1.55</v>
      </c>
      <c r="K52" s="1405">
        <v>1.55</v>
      </c>
      <c r="L52" s="1405">
        <v>1.55</v>
      </c>
      <c r="M52" s="1405">
        <v>1.55</v>
      </c>
      <c r="N52" s="1405">
        <v>1.55</v>
      </c>
      <c r="O52" s="1405">
        <v>1.55</v>
      </c>
      <c r="P52" s="1405">
        <v>1.55</v>
      </c>
      <c r="Q52" s="1405">
        <v>1.55</v>
      </c>
      <c r="R52" s="1405">
        <v>1.55</v>
      </c>
      <c r="S52" s="1405">
        <v>1.55</v>
      </c>
      <c r="T52" s="1405">
        <v>1.55</v>
      </c>
      <c r="U52" s="1405">
        <v>1.55</v>
      </c>
      <c r="V52" s="1405">
        <v>1.55</v>
      </c>
      <c r="W52" s="1405">
        <v>1.56</v>
      </c>
      <c r="X52" s="1405">
        <v>1.56</v>
      </c>
      <c r="Y52" s="1405">
        <v>1.56</v>
      </c>
      <c r="Z52" s="1405">
        <v>1.56</v>
      </c>
      <c r="AA52" s="1405">
        <v>1.56</v>
      </c>
      <c r="AB52" s="1405">
        <v>1.56</v>
      </c>
      <c r="AC52" s="1405">
        <v>1.56</v>
      </c>
      <c r="AD52" s="1405">
        <v>1.56</v>
      </c>
      <c r="AE52" s="1405">
        <v>1.56</v>
      </c>
      <c r="AF52" s="1405">
        <v>1.56</v>
      </c>
      <c r="AG52" s="1405">
        <v>1.56</v>
      </c>
      <c r="AH52" s="1406">
        <v>1.56</v>
      </c>
    </row>
    <row r="53" spans="1:34" ht="14.1" customHeight="1" x14ac:dyDescent="0.25">
      <c r="A53" t="s">
        <v>1613</v>
      </c>
      <c r="B53" t="s">
        <v>65</v>
      </c>
      <c r="C53" s="1079" t="s">
        <v>14</v>
      </c>
      <c r="D53" t="s">
        <v>47</v>
      </c>
      <c r="E53" s="1405">
        <v>0.99188100000000501</v>
      </c>
      <c r="F53" s="1405">
        <v>0.99188100000000301</v>
      </c>
      <c r="G53" s="1405">
        <v>0.74880200000000297</v>
      </c>
      <c r="H53" s="1405">
        <v>0.83815600000000201</v>
      </c>
      <c r="I53" s="1405">
        <v>1.0473939999999999</v>
      </c>
      <c r="J53" s="1405">
        <v>1.181511</v>
      </c>
      <c r="K53" s="1405">
        <v>1.345728</v>
      </c>
      <c r="L53" s="1405">
        <v>1.5015178</v>
      </c>
      <c r="M53" s="1405">
        <v>1.7091736</v>
      </c>
      <c r="N53" s="1405">
        <v>1.9603603999999999</v>
      </c>
      <c r="O53" s="1405">
        <v>1.8675660999999999</v>
      </c>
      <c r="P53" s="1405">
        <v>2.0878502000000001</v>
      </c>
      <c r="Q53" s="1405">
        <v>2.3239951000000101</v>
      </c>
      <c r="R53" s="1405">
        <v>2.3493810000000002</v>
      </c>
      <c r="S53" s="1405">
        <v>2.5012653999999999</v>
      </c>
      <c r="T53" s="1405">
        <v>3.0975107999999998</v>
      </c>
      <c r="U53" s="1405">
        <v>3.3363279000000001</v>
      </c>
      <c r="V53" s="1405">
        <v>3.9216177000000001</v>
      </c>
      <c r="W53" s="1405">
        <v>3.9817140000000002</v>
      </c>
      <c r="X53" s="1405">
        <v>4.6873826999999997</v>
      </c>
      <c r="Y53" s="1405">
        <v>5.6300236999999997</v>
      </c>
      <c r="Z53" s="1405">
        <v>5.9849550000000002</v>
      </c>
      <c r="AA53" s="1405">
        <v>4.6532879999999999</v>
      </c>
      <c r="AB53" s="1405">
        <v>5.416925</v>
      </c>
      <c r="AC53" s="1405">
        <v>4.8265502999999903</v>
      </c>
      <c r="AD53" s="1405">
        <v>4.6797036462149002</v>
      </c>
      <c r="AE53" s="1405">
        <v>3.4404606492462801</v>
      </c>
      <c r="AF53" s="1405">
        <v>2.9684639137686499</v>
      </c>
      <c r="AG53" s="1405">
        <v>4.1536752941319497</v>
      </c>
      <c r="AH53" s="1406">
        <v>3.6563044469062</v>
      </c>
    </row>
    <row r="54" spans="1:34" ht="6.75" customHeight="1" x14ac:dyDescent="0.25">
      <c r="A54"/>
      <c r="B54"/>
      <c r="C54"/>
      <c r="D54"/>
      <c r="E54" s="1405"/>
      <c r="F54" s="1405"/>
      <c r="G54" s="1405"/>
      <c r="H54" s="1405"/>
      <c r="I54" s="1405"/>
      <c r="J54" s="1405"/>
      <c r="K54" s="1405"/>
      <c r="L54" s="1405"/>
      <c r="M54" s="1405"/>
      <c r="N54" s="1405"/>
      <c r="O54" s="1405"/>
      <c r="P54" s="1405"/>
      <c r="Q54" s="1405"/>
      <c r="R54" s="1405"/>
      <c r="S54" s="1405"/>
      <c r="T54" s="1405"/>
      <c r="U54" s="1405"/>
      <c r="V54" s="1405"/>
      <c r="W54" s="1405"/>
      <c r="X54" s="1405"/>
      <c r="Y54" s="1405"/>
      <c r="Z54" s="1405"/>
      <c r="AA54" s="1405"/>
      <c r="AB54" s="1405"/>
      <c r="AC54" s="1405"/>
      <c r="AD54" s="1405"/>
      <c r="AE54" s="1405"/>
      <c r="AF54" s="1405"/>
      <c r="AG54" s="1405"/>
      <c r="AH54" s="1406"/>
    </row>
    <row r="55" spans="1:34" ht="14.1" customHeight="1" x14ac:dyDescent="0.25">
      <c r="A55" s="533" t="s">
        <v>1614</v>
      </c>
      <c r="B55" s="535" t="s">
        <v>66</v>
      </c>
      <c r="C55"/>
      <c r="D55"/>
      <c r="E55" s="1405"/>
      <c r="F55" s="1405"/>
      <c r="G55" s="1405"/>
      <c r="H55" s="1405"/>
      <c r="I55" s="1405"/>
      <c r="J55" s="1405"/>
      <c r="K55" s="1405"/>
      <c r="L55" s="1405"/>
      <c r="M55" s="1405"/>
      <c r="N55" s="1405"/>
      <c r="O55" s="1405"/>
      <c r="P55" s="1405"/>
      <c r="Q55" s="1405"/>
      <c r="R55" s="1405"/>
      <c r="S55" s="1405"/>
      <c r="T55" s="1405"/>
      <c r="U55" s="1405"/>
      <c r="V55" s="1405"/>
      <c r="W55" s="1405"/>
      <c r="X55" s="1405"/>
      <c r="Y55" s="1405"/>
      <c r="Z55" s="1405"/>
      <c r="AA55" s="1405"/>
      <c r="AB55" s="1405"/>
      <c r="AC55" s="1405"/>
      <c r="AD55" s="1405"/>
      <c r="AE55" s="1405"/>
      <c r="AF55" s="1405"/>
      <c r="AG55" s="1405"/>
      <c r="AH55" s="1406"/>
    </row>
    <row r="56" spans="1:34" ht="14.1" customHeight="1" x14ac:dyDescent="0.25">
      <c r="A56" t="s">
        <v>1615</v>
      </c>
      <c r="B56" t="s">
        <v>49</v>
      </c>
      <c r="C56" s="1079" t="s">
        <v>14</v>
      </c>
      <c r="D56" t="s">
        <v>67</v>
      </c>
      <c r="E56" s="1405">
        <v>13</v>
      </c>
      <c r="F56" s="1405">
        <v>12.5</v>
      </c>
      <c r="G56" s="1405">
        <v>11.9</v>
      </c>
      <c r="H56" s="1405">
        <v>11.8</v>
      </c>
      <c r="I56" s="1405">
        <v>12.5</v>
      </c>
      <c r="J56" s="1405">
        <v>14.1</v>
      </c>
      <c r="K56" s="1405">
        <v>13.5684454756381</v>
      </c>
      <c r="L56" s="1405">
        <v>14</v>
      </c>
      <c r="M56" s="1405">
        <v>14.7</v>
      </c>
      <c r="N56" s="1405">
        <v>15</v>
      </c>
      <c r="O56" s="1405">
        <v>14.7</v>
      </c>
      <c r="P56" s="1405">
        <v>14.7</v>
      </c>
      <c r="Q56" s="1405">
        <v>12.5</v>
      </c>
      <c r="R56" s="1405">
        <v>11.2</v>
      </c>
      <c r="S56" s="1405">
        <v>10.6</v>
      </c>
      <c r="T56" s="1405">
        <v>10.4</v>
      </c>
      <c r="U56" s="1405">
        <v>9.8000000000000007</v>
      </c>
      <c r="V56" s="1405">
        <v>8.3610208816705303</v>
      </c>
      <c r="W56" s="1405">
        <v>7.2662037037036997</v>
      </c>
      <c r="X56" s="1405">
        <v>6.5541666666666698</v>
      </c>
      <c r="Y56" s="1405">
        <v>7.18333333333333</v>
      </c>
      <c r="Z56" s="1405">
        <v>6.6689814814814801</v>
      </c>
      <c r="AA56" s="1405">
        <v>5.375</v>
      </c>
      <c r="AB56" s="1405">
        <v>6.0717592592592604</v>
      </c>
      <c r="AC56" s="1405">
        <v>5.56111111111111</v>
      </c>
      <c r="AD56" s="1405">
        <v>6.7810176000000002</v>
      </c>
      <c r="AE56" s="1405">
        <v>6.7665024000000003</v>
      </c>
      <c r="AF56" s="1405">
        <v>5.7060288000000003</v>
      </c>
      <c r="AG56" s="1405">
        <v>5.5156032000000002</v>
      </c>
      <c r="AH56" s="1406">
        <v>6.1360416000000004</v>
      </c>
    </row>
    <row r="57" spans="1:34" ht="14.1" customHeight="1" x14ac:dyDescent="0.25">
      <c r="A57" t="s">
        <v>1616</v>
      </c>
      <c r="B57" t="s">
        <v>68</v>
      </c>
      <c r="C57" s="1079" t="s">
        <v>14</v>
      </c>
      <c r="D57" t="s">
        <v>67</v>
      </c>
      <c r="E57" s="1407">
        <v>2.8943129999999999</v>
      </c>
      <c r="F57" s="1407">
        <v>3.0241600000000002</v>
      </c>
      <c r="G57" s="1407">
        <v>3.1375660000000001</v>
      </c>
      <c r="H57" s="1407">
        <v>3.23285</v>
      </c>
      <c r="I57" s="1407">
        <v>3.0408059999999999</v>
      </c>
      <c r="J57" s="1407">
        <v>3.555069</v>
      </c>
      <c r="K57" s="1407">
        <v>3.4720849999999999</v>
      </c>
      <c r="L57" s="1407">
        <v>3.6864330000000001</v>
      </c>
      <c r="M57" s="1407">
        <v>3.0548280000000001</v>
      </c>
      <c r="N57" s="1407">
        <v>3.1851259999999999</v>
      </c>
      <c r="O57" s="1407">
        <v>2.9715569999999998</v>
      </c>
      <c r="P57" s="1407">
        <v>2.6647949999999998</v>
      </c>
      <c r="Q57" s="1407">
        <v>2.0671789999999999</v>
      </c>
      <c r="R57" s="1407">
        <v>1.9741500000000001</v>
      </c>
      <c r="S57" s="1407">
        <v>1.883704</v>
      </c>
      <c r="T57" s="1407">
        <v>1.901006</v>
      </c>
      <c r="U57" s="1407">
        <v>1.862384</v>
      </c>
      <c r="V57" s="1407">
        <v>1.758777</v>
      </c>
      <c r="W57" s="1407">
        <v>1.9564790000000001</v>
      </c>
      <c r="X57" s="1407">
        <v>2.157502</v>
      </c>
      <c r="Y57" s="1407">
        <v>1.683829</v>
      </c>
      <c r="Z57" s="1407">
        <v>0.83799900000000005</v>
      </c>
      <c r="AA57" s="1407">
        <v>0.56551300000000004</v>
      </c>
      <c r="AB57" s="1407">
        <v>0.87190599999999996</v>
      </c>
      <c r="AC57" s="1407">
        <v>1.370835</v>
      </c>
      <c r="AD57" s="1407">
        <v>0.98399999999999999</v>
      </c>
      <c r="AE57" s="1407">
        <v>0.78720000000000001</v>
      </c>
      <c r="AF57" s="1407">
        <v>0.78720000000000001</v>
      </c>
      <c r="AG57" s="1407">
        <v>0.73799999999999999</v>
      </c>
      <c r="AH57" s="1406">
        <v>0.29520000000000002</v>
      </c>
    </row>
    <row r="58" spans="1:34" ht="6" customHeight="1" x14ac:dyDescent="0.25">
      <c r="A58"/>
      <c r="B58"/>
      <c r="C58"/>
      <c r="D58"/>
      <c r="E58" s="1405"/>
      <c r="F58" s="1405"/>
      <c r="G58" s="1405"/>
      <c r="H58" s="1405"/>
      <c r="I58" s="1405"/>
      <c r="J58" s="1405"/>
      <c r="K58" s="1405"/>
      <c r="L58" s="1405"/>
      <c r="M58" s="1405"/>
      <c r="N58" s="1405"/>
      <c r="O58" s="1405"/>
      <c r="P58" s="1405"/>
      <c r="Q58" s="1405"/>
      <c r="R58" s="1405"/>
      <c r="S58" s="1405"/>
      <c r="T58" s="1405"/>
      <c r="U58" s="1405"/>
      <c r="V58" s="1405"/>
      <c r="W58" s="1405"/>
      <c r="X58" s="1405"/>
      <c r="Y58" s="1405"/>
      <c r="Z58" s="1405"/>
      <c r="AA58" s="1405"/>
      <c r="AB58" s="1405"/>
      <c r="AC58" s="1405"/>
      <c r="AD58" s="1405"/>
      <c r="AE58" s="1405"/>
      <c r="AF58" s="1405"/>
      <c r="AG58" s="1405"/>
      <c r="AH58" s="1406"/>
    </row>
    <row r="59" spans="1:34" ht="14.1" customHeight="1" x14ac:dyDescent="0.25">
      <c r="A59" s="533" t="s">
        <v>1617</v>
      </c>
      <c r="B59" s="535" t="s">
        <v>69</v>
      </c>
      <c r="C59"/>
      <c r="D59"/>
      <c r="E59" s="1405"/>
      <c r="F59" s="1405"/>
      <c r="G59" s="1405"/>
      <c r="H59" s="1405"/>
      <c r="I59" s="1405"/>
      <c r="J59" s="1405"/>
      <c r="K59" s="1405"/>
      <c r="L59" s="1405"/>
      <c r="M59" s="1405"/>
      <c r="N59" s="1405"/>
      <c r="O59" s="1405"/>
      <c r="P59" s="1405"/>
      <c r="Q59" s="1405"/>
      <c r="R59" s="1405"/>
      <c r="S59" s="1405"/>
      <c r="T59" s="1405"/>
      <c r="U59" s="1405"/>
      <c r="V59" s="1405"/>
      <c r="W59" s="1405"/>
      <c r="X59" s="1405"/>
      <c r="Y59" s="1405"/>
      <c r="Z59" s="1405"/>
      <c r="AA59" s="1405"/>
      <c r="AB59" s="1405"/>
      <c r="AC59" s="1405"/>
      <c r="AD59" s="1405"/>
      <c r="AE59" s="1405"/>
      <c r="AF59" s="1405"/>
      <c r="AG59" s="1405"/>
      <c r="AH59" s="1406"/>
    </row>
    <row r="60" spans="1:34" ht="14.1" customHeight="1" x14ac:dyDescent="0.25">
      <c r="A60" t="s">
        <v>1618</v>
      </c>
      <c r="B60" t="s">
        <v>70</v>
      </c>
      <c r="C60" s="1079" t="s">
        <v>14</v>
      </c>
      <c r="D60"/>
      <c r="E60" s="1405">
        <v>141.39620515735299</v>
      </c>
      <c r="F60" s="1405">
        <v>141.77127014858101</v>
      </c>
      <c r="G60" s="1405">
        <v>146.91577987854902</v>
      </c>
      <c r="H60" s="1405">
        <v>155.083965429269</v>
      </c>
      <c r="I60" s="1405">
        <v>158.63316008796198</v>
      </c>
      <c r="J60" s="1405">
        <v>163.123297700374</v>
      </c>
      <c r="K60" s="1405">
        <v>170.18045501858501</v>
      </c>
      <c r="L60" s="1405">
        <v>167.75336578637302</v>
      </c>
      <c r="M60" s="1405">
        <v>168.674567140194</v>
      </c>
      <c r="N60" s="1405">
        <v>168.610484127452</v>
      </c>
      <c r="O60" s="1405">
        <v>163.455918990464</v>
      </c>
      <c r="P60" s="1405">
        <v>167.20454618815299</v>
      </c>
      <c r="Q60" s="1405">
        <v>169.05655628159099</v>
      </c>
      <c r="R60" s="1405">
        <v>169.71455406757198</v>
      </c>
      <c r="S60" s="1405">
        <v>167.868592268474</v>
      </c>
      <c r="T60" s="1405">
        <v>166.35558009191101</v>
      </c>
      <c r="U60" s="1405">
        <v>169.48615460104699</v>
      </c>
      <c r="V60" s="1405">
        <v>172.258325968657</v>
      </c>
      <c r="W60" s="1405">
        <v>171.88850321641701</v>
      </c>
      <c r="X60" s="1405">
        <v>172.62752107906701</v>
      </c>
      <c r="Y60" s="1405">
        <v>172.54540233610899</v>
      </c>
      <c r="Z60" s="1405">
        <v>175.277117645468</v>
      </c>
      <c r="AA60" s="1405">
        <v>166.68448392748002</v>
      </c>
      <c r="AB60" s="1405">
        <v>162.709281649502</v>
      </c>
      <c r="AC60" s="1405">
        <v>161.33992723238001</v>
      </c>
      <c r="AD60" s="1405">
        <v>161.88167535751299</v>
      </c>
      <c r="AE60" s="1405">
        <v>166.14652876660699</v>
      </c>
      <c r="AF60" s="1405">
        <v>171.95076069893801</v>
      </c>
      <c r="AG60" s="1405">
        <v>176.40920825734099</v>
      </c>
      <c r="AH60" s="1406">
        <v>180.88985719599501</v>
      </c>
    </row>
    <row r="61" spans="1:34" ht="14.1" customHeight="1" x14ac:dyDescent="0.25">
      <c r="A61" t="s">
        <v>1619</v>
      </c>
      <c r="B61" t="s">
        <v>11</v>
      </c>
      <c r="C61" s="1079" t="s">
        <v>14</v>
      </c>
      <c r="D61"/>
      <c r="E61" s="1405">
        <v>0</v>
      </c>
      <c r="F61" s="1405">
        <v>0</v>
      </c>
      <c r="G61" s="1405">
        <v>0</v>
      </c>
      <c r="H61" s="1405">
        <v>0</v>
      </c>
      <c r="I61" s="1405">
        <v>0</v>
      </c>
      <c r="J61" s="1405">
        <v>0</v>
      </c>
      <c r="K61" s="1405">
        <v>0</v>
      </c>
      <c r="L61" s="1405">
        <v>0</v>
      </c>
      <c r="M61" s="1405">
        <v>0</v>
      </c>
      <c r="N61" s="1405">
        <v>0</v>
      </c>
      <c r="O61" s="1405">
        <v>0</v>
      </c>
      <c r="P61" s="1405">
        <v>0</v>
      </c>
      <c r="Q61" s="1405">
        <v>0</v>
      </c>
      <c r="R61" s="1405">
        <v>0</v>
      </c>
      <c r="S61" s="1405">
        <v>0</v>
      </c>
      <c r="T61" s="1405">
        <v>0</v>
      </c>
      <c r="U61" s="1405">
        <v>0.78542364327314396</v>
      </c>
      <c r="V61" s="1405">
        <v>3.6313118801969102</v>
      </c>
      <c r="W61" s="1405">
        <v>4.4562956363958302</v>
      </c>
      <c r="X61" s="1405">
        <v>5.6862638364571803</v>
      </c>
      <c r="Y61" s="1405">
        <v>5.5320953096225898</v>
      </c>
      <c r="Z61" s="1405">
        <v>6.1425856020748606</v>
      </c>
      <c r="AA61" s="1405">
        <v>5.1335274571282499</v>
      </c>
      <c r="AB61" s="1405">
        <v>5.1590267389835995</v>
      </c>
      <c r="AC61" s="1405">
        <v>5.2982140939131499</v>
      </c>
      <c r="AD61" s="1405">
        <v>5.8619711982918696</v>
      </c>
      <c r="AE61" s="1405">
        <v>4.9761747773549203</v>
      </c>
      <c r="AF61" s="1405">
        <v>5.3241263778065901</v>
      </c>
      <c r="AG61" s="1405">
        <v>7.0523554260156001</v>
      </c>
      <c r="AH61" s="1406">
        <v>8.2153042293141514</v>
      </c>
    </row>
    <row r="62" spans="1:34" ht="14.1" customHeight="1" x14ac:dyDescent="0.25">
      <c r="A62" t="s">
        <v>1620</v>
      </c>
      <c r="B62" t="s">
        <v>1087</v>
      </c>
      <c r="C62" s="1078" t="s">
        <v>1636</v>
      </c>
      <c r="D62"/>
      <c r="E62" s="1405">
        <v>176.5</v>
      </c>
      <c r="F62" s="1405">
        <v>182.4</v>
      </c>
      <c r="G62" s="1405">
        <v>198.2</v>
      </c>
      <c r="H62" s="1405">
        <v>202.6</v>
      </c>
      <c r="I62" s="1405">
        <v>192.6</v>
      </c>
      <c r="J62" s="1405">
        <v>192.9</v>
      </c>
      <c r="K62" s="1405">
        <v>202.22969837587002</v>
      </c>
      <c r="L62" s="1405">
        <v>206.9</v>
      </c>
      <c r="M62" s="1405">
        <v>217.2</v>
      </c>
      <c r="N62" s="1405">
        <v>227.6</v>
      </c>
      <c r="O62" s="1405">
        <v>235.9</v>
      </c>
      <c r="P62" s="1405">
        <v>237.2</v>
      </c>
      <c r="Q62" s="1405">
        <v>246</v>
      </c>
      <c r="R62" s="1405">
        <v>255.5</v>
      </c>
      <c r="S62" s="1405">
        <v>264.60000000000002</v>
      </c>
      <c r="T62" s="1405">
        <v>269.3</v>
      </c>
      <c r="U62" s="1405">
        <v>281</v>
      </c>
      <c r="V62" s="1405">
        <v>285.8</v>
      </c>
      <c r="W62" s="1405">
        <v>289.5</v>
      </c>
      <c r="X62" s="1405">
        <v>273.10000000000002</v>
      </c>
      <c r="Y62" s="1405">
        <v>274.8</v>
      </c>
      <c r="Z62" s="1405">
        <v>278.10000000000002</v>
      </c>
      <c r="AA62" s="1405">
        <v>266.89999999999998</v>
      </c>
      <c r="AB62" s="1405">
        <v>258.60000000000002</v>
      </c>
      <c r="AC62" s="1405">
        <v>237.6</v>
      </c>
      <c r="AD62" s="1405">
        <v>238.643249</v>
      </c>
      <c r="AE62" s="1405">
        <v>235.439908444</v>
      </c>
      <c r="AF62" s="1405">
        <v>242.50709436700001</v>
      </c>
      <c r="AG62" s="1405">
        <v>249.61882699999998</v>
      </c>
      <c r="AH62" s="1406">
        <v>244.44928959999999</v>
      </c>
    </row>
    <row r="63" spans="1:34" ht="14.1" customHeight="1" x14ac:dyDescent="0.25">
      <c r="A63" t="s">
        <v>1621</v>
      </c>
      <c r="B63" t="s">
        <v>15</v>
      </c>
      <c r="C63" s="1079" t="s">
        <v>14</v>
      </c>
      <c r="D63"/>
      <c r="E63" s="1405">
        <v>0</v>
      </c>
      <c r="F63" s="1405">
        <v>0</v>
      </c>
      <c r="G63" s="1405">
        <v>0</v>
      </c>
      <c r="H63" s="1405">
        <v>0</v>
      </c>
      <c r="I63" s="1405">
        <v>0</v>
      </c>
      <c r="J63" s="1405">
        <v>0</v>
      </c>
      <c r="K63" s="1405">
        <v>0</v>
      </c>
      <c r="L63" s="1405">
        <v>0</v>
      </c>
      <c r="M63" s="1405">
        <v>0</v>
      </c>
      <c r="N63" s="1405">
        <v>0</v>
      </c>
      <c r="O63" s="1405">
        <v>0</v>
      </c>
      <c r="P63" s="1405">
        <v>0</v>
      </c>
      <c r="Q63" s="1405">
        <v>0</v>
      </c>
      <c r="R63" s="1405">
        <v>0.13400000000000001</v>
      </c>
      <c r="S63" s="1405">
        <v>0.13400000000000001</v>
      </c>
      <c r="T63" s="1405">
        <v>0.10100000000000001</v>
      </c>
      <c r="U63" s="1405">
        <v>0.96799999999999997</v>
      </c>
      <c r="V63" s="1405">
        <v>9.3439999999999994</v>
      </c>
      <c r="W63" s="1405">
        <v>7.524</v>
      </c>
      <c r="X63" s="1405">
        <v>9.8350000000000009</v>
      </c>
      <c r="Y63" s="1405">
        <v>3.9630000000000001</v>
      </c>
      <c r="Z63" s="1405">
        <v>7.2069999999999999</v>
      </c>
      <c r="AA63" s="1405">
        <v>8.8059999999999992</v>
      </c>
      <c r="AB63" s="1405">
        <v>7.0778498451975302</v>
      </c>
      <c r="AC63" s="1405">
        <v>8.7867102848041245</v>
      </c>
      <c r="AD63" s="1405">
        <v>6.3891326502776851</v>
      </c>
      <c r="AE63" s="1405">
        <v>4.8490811455899934</v>
      </c>
      <c r="AF63" s="1405">
        <v>7.2844466454455912</v>
      </c>
      <c r="AG63" s="1405">
        <v>13.400779592925749</v>
      </c>
      <c r="AH63" s="1406">
        <v>16.897666654043828</v>
      </c>
    </row>
    <row r="64" spans="1:34" ht="14.1" customHeight="1" x14ac:dyDescent="0.25">
      <c r="A64" t="s">
        <v>1622</v>
      </c>
      <c r="B64" t="s">
        <v>17</v>
      </c>
      <c r="C64" s="1079" t="s">
        <v>14</v>
      </c>
      <c r="D64"/>
      <c r="E64" s="1405">
        <v>41.103455600249603</v>
      </c>
      <c r="F64" s="1405">
        <v>40.203379930171103</v>
      </c>
      <c r="G64" s="1405">
        <v>39.403312667879199</v>
      </c>
      <c r="H64" s="1405">
        <v>38.203211774441201</v>
      </c>
      <c r="I64" s="1405">
        <v>36.103035210924801</v>
      </c>
      <c r="J64" s="1405">
        <v>35.903018395351801</v>
      </c>
      <c r="K64" s="1405">
        <v>35.502984764205898</v>
      </c>
      <c r="L64" s="1405">
        <v>33.902850239621898</v>
      </c>
      <c r="M64" s="1405">
        <v>32.602740938397503</v>
      </c>
      <c r="N64" s="1405">
        <v>29.0024382580837</v>
      </c>
      <c r="O64" s="1405">
        <v>25.2021187621968</v>
      </c>
      <c r="P64" s="1405">
        <v>23.401967422039899</v>
      </c>
      <c r="Q64" s="1405">
        <v>22.601900159747998</v>
      </c>
      <c r="R64" s="1405">
        <v>19.8016647417261</v>
      </c>
      <c r="S64" s="1405">
        <v>19.701656333939599</v>
      </c>
      <c r="T64" s="1405">
        <v>18.801580663861099</v>
      </c>
      <c r="U64" s="1405">
        <v>18.001513401569198</v>
      </c>
      <c r="V64" s="1405">
        <v>15.2012779835473</v>
      </c>
      <c r="W64" s="1405">
        <v>15.401294799120301</v>
      </c>
      <c r="X64" s="1405">
        <v>15.401294799120301</v>
      </c>
      <c r="Y64" s="1405">
        <v>14.4012107212553</v>
      </c>
      <c r="Z64" s="1405">
        <v>13.0010930122444</v>
      </c>
      <c r="AA64" s="1405">
        <v>12.701067788884901</v>
      </c>
      <c r="AB64" s="1405">
        <v>12.001008934379399</v>
      </c>
      <c r="AC64" s="1405">
        <v>9.2007735163575699</v>
      </c>
      <c r="AD64" s="1405">
        <v>8.0694523626720702</v>
      </c>
      <c r="AE64" s="1405">
        <v>7.5919116547162497</v>
      </c>
      <c r="AF64" s="1405">
        <v>6.8243719640043903</v>
      </c>
      <c r="AG64" s="1405">
        <v>6.2002878713166103</v>
      </c>
      <c r="AH64" s="1406">
        <v>5.78194116995373</v>
      </c>
    </row>
    <row r="65" spans="1:36" ht="14.1" customHeight="1" x14ac:dyDescent="0.25">
      <c r="A65" t="s">
        <v>1623</v>
      </c>
      <c r="B65" t="s">
        <v>1086</v>
      </c>
      <c r="C65" s="1068" t="s">
        <v>71</v>
      </c>
      <c r="D65"/>
      <c r="E65" s="1405">
        <f>E17+E21+E23+E30+E39</f>
        <v>38.303675599999991</v>
      </c>
      <c r="F65" s="1405">
        <f t="shared" ref="F65:AA65" si="3">F17+F21+F23+F30+F39</f>
        <v>38.213317926999999</v>
      </c>
      <c r="G65" s="1405">
        <f t="shared" si="3"/>
        <v>37.84575212</v>
      </c>
      <c r="H65" s="1405">
        <f t="shared" si="3"/>
        <v>40.538008623999993</v>
      </c>
      <c r="I65" s="1405">
        <f t="shared" si="3"/>
        <v>39.753283447000001</v>
      </c>
      <c r="J65" s="1405">
        <f t="shared" si="3"/>
        <v>40.081030785999999</v>
      </c>
      <c r="K65" s="1405">
        <f t="shared" si="3"/>
        <v>42.053086947000004</v>
      </c>
      <c r="L65" s="1405">
        <f t="shared" si="3"/>
        <v>42.016768828000004</v>
      </c>
      <c r="M65" s="1405">
        <f t="shared" si="3"/>
        <v>42.315490280000006</v>
      </c>
      <c r="N65" s="1405">
        <f t="shared" si="3"/>
        <v>43.628217513000003</v>
      </c>
      <c r="O65" s="1405">
        <f t="shared" si="3"/>
        <v>43.008820614999998</v>
      </c>
      <c r="P65" s="1405">
        <f t="shared" si="3"/>
        <v>43.144111883999997</v>
      </c>
      <c r="Q65" s="1405">
        <f t="shared" si="3"/>
        <v>41.067794847999998</v>
      </c>
      <c r="R65" s="1405">
        <f t="shared" si="3"/>
        <v>40.510123601000004</v>
      </c>
      <c r="S65" s="1405">
        <f t="shared" si="3"/>
        <v>40.339449498999997</v>
      </c>
      <c r="T65" s="1405">
        <f t="shared" si="3"/>
        <v>41.411064924000001</v>
      </c>
      <c r="U65" s="1405">
        <f t="shared" si="3"/>
        <v>41.438603915000002</v>
      </c>
      <c r="V65" s="1405">
        <f t="shared" si="3"/>
        <v>41.731478170999999</v>
      </c>
      <c r="W65" s="1405">
        <f t="shared" si="3"/>
        <v>42.670347954999997</v>
      </c>
      <c r="X65" s="1405">
        <f t="shared" si="3"/>
        <v>42.139604540999997</v>
      </c>
      <c r="Y65" s="1405">
        <f t="shared" si="3"/>
        <v>39.808397088999996</v>
      </c>
      <c r="Z65" s="1405">
        <f t="shared" si="3"/>
        <v>41.066066169999999</v>
      </c>
      <c r="AA65" s="1405">
        <f t="shared" si="3"/>
        <v>39.523179980999998</v>
      </c>
      <c r="AB65" s="1408"/>
      <c r="AC65" s="1408"/>
      <c r="AD65" s="1408"/>
      <c r="AE65" s="1408"/>
      <c r="AF65" s="1408"/>
      <c r="AG65" s="1408"/>
      <c r="AH65" s="1408"/>
    </row>
    <row r="66" spans="1:36" ht="14.1" customHeight="1" x14ac:dyDescent="0.25">
      <c r="A66" t="s">
        <v>1624</v>
      </c>
      <c r="B66" t="s">
        <v>72</v>
      </c>
      <c r="C66" s="1079" t="s">
        <v>14</v>
      </c>
      <c r="D66"/>
      <c r="E66" s="1405">
        <v>10.0521455039</v>
      </c>
      <c r="F66" s="1405">
        <v>10.632614846199999</v>
      </c>
      <c r="G66" s="1405">
        <v>10.186890408</v>
      </c>
      <c r="H66" s="1405">
        <v>10.282416763100001</v>
      </c>
      <c r="I66" s="1405">
        <v>10.2653256962</v>
      </c>
      <c r="J66" s="1405">
        <v>10.498162554</v>
      </c>
      <c r="K66" s="1405">
        <v>10.986131223699999</v>
      </c>
      <c r="L66" s="1405">
        <v>10.429299519300001</v>
      </c>
      <c r="M66" s="1405">
        <v>10.3681778241</v>
      </c>
      <c r="N66" s="1405">
        <v>10.9752777512</v>
      </c>
      <c r="O66" s="1405">
        <v>11.033241356</v>
      </c>
      <c r="P66" s="1405">
        <v>11.431913316899999</v>
      </c>
      <c r="Q66" s="1405">
        <v>11.899844121699999</v>
      </c>
      <c r="R66" s="1405">
        <v>11.2916964488</v>
      </c>
      <c r="S66" s="1405">
        <v>11.426636653599999</v>
      </c>
      <c r="T66" s="1405">
        <v>12.3327710536</v>
      </c>
      <c r="U66" s="1405">
        <v>12.8845712108384</v>
      </c>
      <c r="V66" s="1405">
        <v>13.8145350790751</v>
      </c>
      <c r="W66" s="1405">
        <v>14.164767428919401</v>
      </c>
      <c r="X66" s="1405">
        <v>14.352026845226501</v>
      </c>
      <c r="Y66" s="1405">
        <v>16.027887606435701</v>
      </c>
      <c r="Z66" s="1405">
        <v>16.174474595358301</v>
      </c>
      <c r="AA66" s="1405">
        <v>14.9453797060114</v>
      </c>
      <c r="AB66" s="1405">
        <v>15.7914644623689</v>
      </c>
      <c r="AC66" s="1405">
        <v>13.6055757574133</v>
      </c>
      <c r="AD66" s="1405">
        <v>15.125327602148101</v>
      </c>
      <c r="AE66" s="1405">
        <v>14.0880357904264</v>
      </c>
      <c r="AF66" s="1405">
        <v>13.657114826825</v>
      </c>
      <c r="AG66" s="1405">
        <v>13.662178782686</v>
      </c>
      <c r="AH66" s="1406">
        <v>12.6797563755198</v>
      </c>
    </row>
    <row r="67" spans="1:36" ht="14.1" customHeight="1" x14ac:dyDescent="0.25">
      <c r="A67" t="s">
        <v>1625</v>
      </c>
      <c r="B67" t="s">
        <v>73</v>
      </c>
      <c r="C67" s="1083" t="s">
        <v>74</v>
      </c>
      <c r="D67"/>
      <c r="E67" s="1405">
        <v>0</v>
      </c>
      <c r="F67" s="1405">
        <v>0</v>
      </c>
      <c r="G67" s="1405">
        <v>0</v>
      </c>
      <c r="H67" s="1405">
        <v>0</v>
      </c>
      <c r="I67" s="1405">
        <v>0</v>
      </c>
      <c r="J67" s="1405">
        <v>0</v>
      </c>
      <c r="K67" s="1405">
        <v>0</v>
      </c>
      <c r="L67" s="1405">
        <v>0</v>
      </c>
      <c r="M67" s="1405">
        <v>0</v>
      </c>
      <c r="N67" s="1405">
        <v>0</v>
      </c>
      <c r="O67" s="1405">
        <v>0</v>
      </c>
      <c r="P67" s="1405">
        <v>0</v>
      </c>
      <c r="Q67" s="1405">
        <v>0</v>
      </c>
      <c r="R67" s="1405">
        <v>0</v>
      </c>
      <c r="S67" s="1405">
        <v>0</v>
      </c>
      <c r="T67" s="1405">
        <v>0</v>
      </c>
      <c r="U67" s="1405">
        <v>0.46341463414634199</v>
      </c>
      <c r="V67" s="1405">
        <v>2.10806174957118</v>
      </c>
      <c r="W67" s="1405">
        <v>2.5925501432664801</v>
      </c>
      <c r="X67" s="1405">
        <v>3.2939497716894999</v>
      </c>
      <c r="Y67" s="1405">
        <v>3.2061679040548299</v>
      </c>
      <c r="Z67" s="1405">
        <v>3.5044994375703</v>
      </c>
      <c r="AA67" s="1405">
        <v>3.0797872340425498</v>
      </c>
      <c r="AB67" s="1405">
        <v>3.17070217917676</v>
      </c>
      <c r="AC67" s="1405">
        <v>3.2838827838827802</v>
      </c>
      <c r="AD67" s="1405">
        <v>3.6211456209270101</v>
      </c>
      <c r="AE67" s="1405">
        <v>2.99505190646815</v>
      </c>
      <c r="AF67" s="1405">
        <v>3.09630870847288</v>
      </c>
      <c r="AG67" s="1405">
        <v>3.9977252296987902</v>
      </c>
      <c r="AH67" s="1406">
        <v>4.5416057907618601</v>
      </c>
    </row>
    <row r="68" spans="1:36" ht="14.1" customHeight="1" x14ac:dyDescent="0.25">
      <c r="A68" t="s">
        <v>1626</v>
      </c>
      <c r="B68" t="s">
        <v>75</v>
      </c>
      <c r="C68" s="1083" t="s">
        <v>76</v>
      </c>
      <c r="D68"/>
      <c r="E68" s="1405">
        <v>0</v>
      </c>
      <c r="F68" s="1405">
        <v>0</v>
      </c>
      <c r="G68" s="1405">
        <v>0</v>
      </c>
      <c r="H68" s="1405">
        <v>0</v>
      </c>
      <c r="I68" s="1405">
        <v>0</v>
      </c>
      <c r="J68" s="1405">
        <v>0</v>
      </c>
      <c r="K68" s="1405">
        <v>0</v>
      </c>
      <c r="L68" s="1405">
        <v>0</v>
      </c>
      <c r="M68" s="1405">
        <v>0</v>
      </c>
      <c r="N68" s="1405">
        <v>0</v>
      </c>
      <c r="O68" s="1405">
        <v>0</v>
      </c>
      <c r="P68" s="1405">
        <v>0</v>
      </c>
      <c r="Q68" s="1405">
        <v>0</v>
      </c>
      <c r="R68" s="1405">
        <v>5.2446183953033298E-2</v>
      </c>
      <c r="S68" s="1405">
        <v>5.0642479213907798E-2</v>
      </c>
      <c r="T68" s="1405">
        <v>3.7504641663572202E-2</v>
      </c>
      <c r="U68" s="1405">
        <v>0.34448398576512501</v>
      </c>
      <c r="V68" s="1405">
        <v>3.2694191742477301</v>
      </c>
      <c r="W68" s="1405">
        <v>2.5989637305699502</v>
      </c>
      <c r="X68" s="1405">
        <v>3.6012449652142102</v>
      </c>
      <c r="Y68" s="1405">
        <v>1.4421397379912699</v>
      </c>
      <c r="Z68" s="1405">
        <v>2.5915138439410299</v>
      </c>
      <c r="AA68" s="1405">
        <v>3.2993630573248396</v>
      </c>
      <c r="AB68" s="1405">
        <v>2.73698756581497</v>
      </c>
      <c r="AC68" s="1405">
        <v>3.6981103892273302</v>
      </c>
      <c r="AD68" s="1405">
        <v>2.6772735776312202</v>
      </c>
      <c r="AE68" s="1405">
        <v>2.0595833466115003</v>
      </c>
      <c r="AF68" s="1405">
        <v>3.0038076471369601</v>
      </c>
      <c r="AG68" s="1405">
        <v>5.3684971418144496</v>
      </c>
      <c r="AH68" s="1406">
        <v>6.9125447988390594</v>
      </c>
    </row>
    <row r="69" spans="1:36" ht="6.75" customHeight="1" x14ac:dyDescent="0.25">
      <c r="A69"/>
      <c r="B69"/>
      <c r="C69"/>
      <c r="D69"/>
      <c r="E69" s="1405"/>
      <c r="F69" s="1405"/>
      <c r="G69" s="1405"/>
      <c r="H69" s="1405"/>
      <c r="I69" s="1405"/>
      <c r="J69" s="1405"/>
      <c r="K69" s="1405"/>
      <c r="L69" s="1405"/>
      <c r="M69" s="1405"/>
      <c r="N69" s="1405"/>
      <c r="O69" s="1405"/>
      <c r="P69" s="1405"/>
      <c r="Q69" s="1405"/>
      <c r="R69" s="1405"/>
      <c r="S69" s="1405"/>
      <c r="T69" s="1405"/>
      <c r="U69" s="1405"/>
      <c r="V69" s="1405"/>
      <c r="W69" s="1405"/>
      <c r="X69" s="1405"/>
      <c r="Y69" s="1405"/>
      <c r="Z69" s="1405"/>
      <c r="AA69" s="1405"/>
      <c r="AB69" s="1405"/>
      <c r="AC69" s="1405"/>
      <c r="AD69" s="1405"/>
      <c r="AE69" s="1405"/>
      <c r="AF69" s="1405"/>
      <c r="AG69" s="1405"/>
      <c r="AH69" s="1406"/>
    </row>
    <row r="70" spans="1:36" ht="15.75" x14ac:dyDescent="0.25">
      <c r="A70" s="533" t="s">
        <v>1627</v>
      </c>
      <c r="B70" s="535" t="s">
        <v>77</v>
      </c>
      <c r="C70"/>
      <c r="D70"/>
      <c r="E70" s="1405"/>
      <c r="F70" s="1405"/>
      <c r="G70" s="1405"/>
      <c r="H70" s="1405"/>
      <c r="I70" s="1405"/>
      <c r="J70" s="1405"/>
      <c r="K70" s="1405"/>
      <c r="L70" s="1405"/>
      <c r="M70" s="1405"/>
      <c r="N70" s="1405"/>
      <c r="O70" s="1405"/>
      <c r="P70" s="1405"/>
      <c r="Q70" s="1405"/>
      <c r="R70" s="1405"/>
      <c r="S70" s="1405"/>
      <c r="T70" s="1405"/>
      <c r="U70" s="1405"/>
      <c r="V70" s="1405"/>
      <c r="W70" s="1405"/>
      <c r="X70" s="1405"/>
      <c r="Y70" s="1405"/>
      <c r="Z70" s="1405"/>
      <c r="AA70" s="1405"/>
      <c r="AB70" s="1405"/>
      <c r="AC70" s="1405"/>
      <c r="AD70" s="1405"/>
      <c r="AE70" s="1405"/>
      <c r="AF70" s="1405"/>
      <c r="AG70" s="1405"/>
      <c r="AH70" s="1406"/>
    </row>
    <row r="71" spans="1:36" x14ac:dyDescent="0.25">
      <c r="A71" t="s">
        <v>1628</v>
      </c>
      <c r="B71" t="s">
        <v>78</v>
      </c>
      <c r="C71" s="1079" t="s">
        <v>14</v>
      </c>
      <c r="D71" t="s">
        <v>79</v>
      </c>
      <c r="E71" s="1406">
        <v>32.512901999999997</v>
      </c>
      <c r="F71" s="1406">
        <v>35.657190999999997</v>
      </c>
      <c r="G71" s="1406">
        <v>32.784361000000096</v>
      </c>
      <c r="H71" s="1406">
        <v>33.003790000000002</v>
      </c>
      <c r="I71" s="1406">
        <v>32.614725999999997</v>
      </c>
      <c r="J71" s="1406">
        <v>32.253225</v>
      </c>
      <c r="K71" s="1406">
        <v>34.067481000000001</v>
      </c>
      <c r="L71" s="1406">
        <v>33.773073799999999</v>
      </c>
      <c r="M71" s="1406">
        <v>34.6328756999999</v>
      </c>
      <c r="N71" s="1406">
        <v>34.859323099999997</v>
      </c>
      <c r="O71" s="1406">
        <v>34.588741300000002</v>
      </c>
      <c r="P71" s="1406">
        <v>38.443950100000002</v>
      </c>
      <c r="Q71" s="1406">
        <v>37.388301800000001</v>
      </c>
      <c r="R71" s="1406">
        <v>36.421741200000099</v>
      </c>
      <c r="S71" s="1406">
        <v>36.2205935</v>
      </c>
      <c r="T71" s="1406">
        <v>35.663267400000002</v>
      </c>
      <c r="U71" s="1406">
        <v>36.147668299999999</v>
      </c>
      <c r="V71" s="1406">
        <v>35.680378099999999</v>
      </c>
      <c r="W71" s="1406">
        <v>34.0838064</v>
      </c>
      <c r="X71" s="1406">
        <v>31.779604800000001</v>
      </c>
      <c r="Y71" s="1406">
        <v>34.560086400000003</v>
      </c>
      <c r="Z71" s="1406">
        <v>32.718556800000002</v>
      </c>
      <c r="AA71" s="1406">
        <v>31.712774400000001</v>
      </c>
      <c r="AB71" s="1406">
        <v>31.660977599999999</v>
      </c>
      <c r="AC71" s="1406">
        <v>30.538252799999999</v>
      </c>
      <c r="AD71" s="1406">
        <v>33.946862399999297</v>
      </c>
      <c r="AE71" s="1406">
        <v>34.0772831999993</v>
      </c>
      <c r="AF71" s="1406">
        <v>35.521027199999303</v>
      </c>
      <c r="AG71" s="1406">
        <v>34.821878399999299</v>
      </c>
      <c r="AH71" s="1406">
        <v>36.227951999999298</v>
      </c>
    </row>
    <row r="72" spans="1:36" x14ac:dyDescent="0.25">
      <c r="A72" t="s">
        <v>1629</v>
      </c>
      <c r="B72" t="s">
        <v>80</v>
      </c>
      <c r="C72" s="1079" t="s">
        <v>14</v>
      </c>
      <c r="D72" t="s">
        <v>79</v>
      </c>
      <c r="E72" s="1406">
        <v>52.2021289999999</v>
      </c>
      <c r="F72" s="1406">
        <v>49.625483000000003</v>
      </c>
      <c r="G72" s="1406">
        <v>48.424579000000101</v>
      </c>
      <c r="H72" s="1406">
        <v>43.169505999999998</v>
      </c>
      <c r="I72" s="1406">
        <v>39.780762000000003</v>
      </c>
      <c r="J72" s="1406">
        <v>43.870792999999999</v>
      </c>
      <c r="K72" s="1406">
        <v>40.891366000000097</v>
      </c>
      <c r="L72" s="1406">
        <v>40.236996300000001</v>
      </c>
      <c r="M72" s="1406">
        <v>39.0177835</v>
      </c>
      <c r="N72" s="1406">
        <v>37.2304265</v>
      </c>
      <c r="O72" s="1406">
        <v>38.028078200000003</v>
      </c>
      <c r="P72" s="1406">
        <v>35.749208800000098</v>
      </c>
      <c r="Q72" s="1406">
        <v>34.346562400000003</v>
      </c>
      <c r="R72" s="1406">
        <v>30.960712600000001</v>
      </c>
      <c r="S72" s="1406">
        <v>29.7640411</v>
      </c>
      <c r="T72" s="1406">
        <v>30.787493699999999</v>
      </c>
      <c r="U72" s="1406">
        <v>29.606941599999999</v>
      </c>
      <c r="V72" s="1406">
        <v>32.315086999999998</v>
      </c>
      <c r="W72" s="1406">
        <v>29.710843199999999</v>
      </c>
      <c r="X72" s="1406">
        <v>29.4482304</v>
      </c>
      <c r="Y72" s="1406">
        <v>31.041532799999999</v>
      </c>
      <c r="Z72" s="1406">
        <v>30.381264000000002</v>
      </c>
      <c r="AA72" s="1406">
        <v>32.013014400000003</v>
      </c>
      <c r="AB72" s="1406">
        <v>26.054136</v>
      </c>
      <c r="AC72" s="1406">
        <v>27.4491072</v>
      </c>
      <c r="AD72" s="1406">
        <v>52.222143115348601</v>
      </c>
      <c r="AE72" s="1406">
        <v>53.431238542157203</v>
      </c>
      <c r="AF72" s="1406">
        <v>54.4727585475514</v>
      </c>
      <c r="AG72" s="1406">
        <v>51.619431085871298</v>
      </c>
      <c r="AH72" s="1406">
        <v>72.8174425421916</v>
      </c>
    </row>
    <row r="73" spans="1:36" x14ac:dyDescent="0.25">
      <c r="A73" t="s">
        <v>1630</v>
      </c>
      <c r="B73" t="s">
        <v>81</v>
      </c>
      <c r="C73" t="s">
        <v>82</v>
      </c>
      <c r="D73" t="s">
        <v>79</v>
      </c>
      <c r="E73" s="1405">
        <v>84.715030999999897</v>
      </c>
      <c r="F73" s="1405">
        <v>85.282674</v>
      </c>
      <c r="G73" s="1405">
        <v>81.208940000000197</v>
      </c>
      <c r="H73" s="1405">
        <v>76.173295999999993</v>
      </c>
      <c r="I73" s="1405">
        <v>72.395488</v>
      </c>
      <c r="J73" s="1405">
        <v>76.124018000000007</v>
      </c>
      <c r="K73" s="1405">
        <v>74.958847000000105</v>
      </c>
      <c r="L73" s="1405">
        <v>74.010070100000007</v>
      </c>
      <c r="M73" s="1405">
        <v>73.650659199999893</v>
      </c>
      <c r="N73" s="1405">
        <v>72.089749600000005</v>
      </c>
      <c r="O73" s="1405">
        <v>72.616819500000005</v>
      </c>
      <c r="P73" s="1405">
        <v>74.1931589000001</v>
      </c>
      <c r="Q73" s="1405">
        <v>71.734864200000004</v>
      </c>
      <c r="R73" s="1405">
        <v>67.382453800000093</v>
      </c>
      <c r="S73" s="1405">
        <v>65.984634599999993</v>
      </c>
      <c r="T73" s="1405">
        <v>66.450761099999994</v>
      </c>
      <c r="U73" s="1405">
        <v>65.754609899999991</v>
      </c>
      <c r="V73" s="1405">
        <v>67.99546509999999</v>
      </c>
      <c r="W73" s="1405">
        <v>63.7946496</v>
      </c>
      <c r="X73" s="1405">
        <v>61.227835200000001</v>
      </c>
      <c r="Y73" s="1405">
        <v>65.601619200000002</v>
      </c>
      <c r="Z73" s="1405">
        <v>63.099820800000003</v>
      </c>
      <c r="AA73" s="1405">
        <v>63.725788800000004</v>
      </c>
      <c r="AB73" s="1405">
        <v>57.715113599999995</v>
      </c>
      <c r="AC73" s="1405">
        <v>57.987359999999995</v>
      </c>
      <c r="AD73" s="1405">
        <v>86.169005515347891</v>
      </c>
      <c r="AE73" s="1405">
        <v>87.508521742156503</v>
      </c>
      <c r="AF73" s="1405">
        <v>89.993785747550703</v>
      </c>
      <c r="AG73" s="1405">
        <v>86.44130948587059</v>
      </c>
      <c r="AH73" s="1406">
        <v>109.04539454219091</v>
      </c>
    </row>
    <row r="74" spans="1:36" x14ac:dyDescent="0.25">
      <c r="A74" t="s">
        <v>1631</v>
      </c>
      <c r="B74" t="s">
        <v>83</v>
      </c>
      <c r="C74" s="1079" t="s">
        <v>14</v>
      </c>
      <c r="D74" t="s">
        <v>79</v>
      </c>
      <c r="E74" s="1406">
        <v>367.25282600000003</v>
      </c>
      <c r="F74" s="1406">
        <v>376.63969400000002</v>
      </c>
      <c r="G74" s="1406">
        <v>380.67966999999999</v>
      </c>
      <c r="H74" s="1406">
        <v>367.02006899999998</v>
      </c>
      <c r="I74" s="1406">
        <v>382.69441</v>
      </c>
      <c r="J74" s="1406">
        <v>370.92732799999999</v>
      </c>
      <c r="K74" s="1406">
        <v>389.80573700000002</v>
      </c>
      <c r="L74" s="1406">
        <v>425.56605999999999</v>
      </c>
      <c r="M74" s="1406">
        <v>425.53178400000002</v>
      </c>
      <c r="N74" s="1406">
        <v>444.61408599999999</v>
      </c>
      <c r="O74" s="1406">
        <v>471.67109299999998</v>
      </c>
      <c r="P74" s="1406">
        <v>521.12311999999997</v>
      </c>
      <c r="Q74" s="1406">
        <v>520.67097200000001</v>
      </c>
      <c r="R74" s="1406">
        <v>488.354444</v>
      </c>
      <c r="S74" s="1406">
        <v>540.23420399999998</v>
      </c>
      <c r="T74" s="1406">
        <v>582.38335199999995</v>
      </c>
      <c r="U74" s="1406">
        <v>627.03218800000002</v>
      </c>
      <c r="V74" s="1406">
        <v>642.79057899999998</v>
      </c>
      <c r="W74" s="1406">
        <v>618.80381599999998</v>
      </c>
      <c r="X74" s="1406">
        <v>548.42317500000001</v>
      </c>
      <c r="Y74" s="1406">
        <v>511.23970100000003</v>
      </c>
      <c r="Z74" s="1406">
        <v>558.75960299999997</v>
      </c>
      <c r="AA74" s="1406">
        <v>508.36129599999998</v>
      </c>
      <c r="AB74" s="1406">
        <v>490.77836400000001</v>
      </c>
      <c r="AC74" s="1406">
        <v>482.83108800000002</v>
      </c>
      <c r="AD74" s="1406">
        <v>444.46883894915197</v>
      </c>
      <c r="AE74" s="1406">
        <v>405.946400428348</v>
      </c>
      <c r="AF74" s="1406">
        <v>392.99441071686999</v>
      </c>
      <c r="AG74" s="1406">
        <v>377.706254027</v>
      </c>
      <c r="AH74" s="1406">
        <v>385.22017420468899</v>
      </c>
    </row>
    <row r="75" spans="1:36" x14ac:dyDescent="0.25">
      <c r="A75" t="s">
        <v>1632</v>
      </c>
      <c r="B75" t="s">
        <v>84</v>
      </c>
      <c r="C75" s="1079" t="s">
        <v>14</v>
      </c>
      <c r="D75" t="s">
        <v>79</v>
      </c>
      <c r="E75" s="1406">
        <v>64.396573500000002</v>
      </c>
      <c r="F75" s="1406">
        <v>68.519199</v>
      </c>
      <c r="G75" s="1406">
        <v>79.954435500000002</v>
      </c>
      <c r="H75" s="1406">
        <v>87.520955999999998</v>
      </c>
      <c r="I75" s="1406">
        <v>92.152923000000001</v>
      </c>
      <c r="J75" s="1406">
        <v>106.2681075</v>
      </c>
      <c r="K75" s="1406">
        <v>114.149829</v>
      </c>
      <c r="L75" s="1406">
        <v>123.16764000000001</v>
      </c>
      <c r="M75" s="1406">
        <v>130.1419515</v>
      </c>
      <c r="N75" s="1406">
        <v>138.23129850000001</v>
      </c>
      <c r="O75" s="1406">
        <v>138.15682649999999</v>
      </c>
      <c r="P75" s="1406">
        <v>134.56442250000001</v>
      </c>
      <c r="Q75" s="1406">
        <v>140.391291</v>
      </c>
      <c r="R75" s="1406">
        <v>138.42095850000001</v>
      </c>
      <c r="S75" s="1406">
        <v>148.30850849999999</v>
      </c>
      <c r="T75" s="1406">
        <v>152.681781</v>
      </c>
      <c r="U75" s="1406">
        <v>154.75655699999999</v>
      </c>
      <c r="V75" s="1406">
        <v>155.71712400000001</v>
      </c>
      <c r="W75" s="1406">
        <v>157.87272300000001</v>
      </c>
      <c r="X75" s="1406">
        <v>146.2920225</v>
      </c>
      <c r="Y75" s="1406">
        <v>142.75342800000001</v>
      </c>
      <c r="Z75" s="1406">
        <v>148.601742</v>
      </c>
      <c r="AA75" s="1406">
        <v>142.81776450000001</v>
      </c>
      <c r="AB75" s="1406">
        <v>145.910832</v>
      </c>
      <c r="AC75" s="1406">
        <v>151.421673</v>
      </c>
      <c r="AD75" s="1406">
        <v>159.16297650000001</v>
      </c>
      <c r="AE75" s="1406">
        <v>163.29639</v>
      </c>
      <c r="AF75" s="1406">
        <v>168.031104</v>
      </c>
      <c r="AG75" s="1406">
        <v>170.04563250000001</v>
      </c>
      <c r="AH75" s="1406">
        <v>166.29036445683801</v>
      </c>
    </row>
    <row r="76" spans="1:36" x14ac:dyDescent="0.25">
      <c r="A76" t="s">
        <v>1633</v>
      </c>
      <c r="B76" t="s">
        <v>85</v>
      </c>
      <c r="C76" s="1079" t="s">
        <v>14</v>
      </c>
      <c r="D76" t="s">
        <v>79</v>
      </c>
      <c r="E76" s="1406">
        <v>3.8</v>
      </c>
      <c r="F76" s="1406">
        <v>4.3</v>
      </c>
      <c r="G76" s="1406">
        <v>4.0999999999999996</v>
      </c>
      <c r="H76" s="1406">
        <v>3.7</v>
      </c>
      <c r="I76" s="1406">
        <v>3.9</v>
      </c>
      <c r="J76" s="1406">
        <v>4.4000000000000004</v>
      </c>
      <c r="K76" s="1406">
        <v>4.5</v>
      </c>
      <c r="L76" s="1406">
        <v>4.8</v>
      </c>
      <c r="M76" s="1406">
        <v>5.3</v>
      </c>
      <c r="N76" s="1406">
        <v>5.3</v>
      </c>
      <c r="O76" s="1406">
        <v>6.7</v>
      </c>
      <c r="P76" s="1406">
        <v>7.1</v>
      </c>
      <c r="Q76" s="1406">
        <v>4.9000000000000004</v>
      </c>
      <c r="R76" s="1406">
        <v>4.8</v>
      </c>
      <c r="S76" s="1406">
        <v>4.4000000000000004</v>
      </c>
      <c r="T76" s="1406">
        <v>5.0999999999999996</v>
      </c>
      <c r="U76" s="1406">
        <v>4.5</v>
      </c>
      <c r="V76" s="1406">
        <v>4</v>
      </c>
      <c r="W76" s="1406">
        <v>4</v>
      </c>
      <c r="X76" s="1406">
        <v>3.2</v>
      </c>
      <c r="Y76" s="1406">
        <v>3.4</v>
      </c>
      <c r="Z76" s="1406">
        <v>3.3119999999999998</v>
      </c>
      <c r="AA76" s="1406">
        <v>3.3119999999999998</v>
      </c>
      <c r="AB76" s="1406">
        <v>3.3119999999999998</v>
      </c>
      <c r="AC76" s="1406">
        <v>3.3119999999999998</v>
      </c>
      <c r="AD76" s="1406">
        <v>3.1533137999999701</v>
      </c>
      <c r="AE76" s="1406">
        <v>3.42212399999997</v>
      </c>
      <c r="AF76" s="1406">
        <v>4.71007799999993</v>
      </c>
      <c r="AG76" s="1406">
        <v>4.62110939999992</v>
      </c>
      <c r="AH76" s="1406">
        <v>3.8293343999999601</v>
      </c>
    </row>
    <row r="77" spans="1:36"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row>
    <row r="78" spans="1:36" x14ac:dyDescent="0.25">
      <c r="A78" s="1078"/>
      <c r="B78" s="12" t="s">
        <v>1085</v>
      </c>
      <c r="C78" s="5"/>
      <c r="D78" s="5"/>
      <c r="E78" s="5"/>
      <c r="F78" s="5"/>
      <c r="G78" s="5"/>
      <c r="H78" s="5"/>
      <c r="I78" s="5"/>
      <c r="J78" s="5"/>
      <c r="K78" s="5"/>
      <c r="L78" s="5"/>
      <c r="M78" s="5"/>
      <c r="N78" s="5"/>
      <c r="O78" s="5"/>
      <c r="P78" s="5"/>
      <c r="Q78" s="5"/>
      <c r="R78" s="5"/>
      <c r="S78" s="5"/>
      <c r="T78" s="5"/>
      <c r="U78" s="5"/>
      <c r="V78" s="5"/>
      <c r="W78" s="5"/>
      <c r="X78" s="5"/>
      <c r="Y78" s="5"/>
      <c r="Z78" s="5"/>
      <c r="AA78" s="5"/>
      <c r="AB78" s="5"/>
    </row>
    <row r="79" spans="1:36" x14ac:dyDescent="0.25">
      <c r="A79" s="1068"/>
      <c r="B79" s="12" t="s">
        <v>1084</v>
      </c>
      <c r="C79" s="5"/>
      <c r="D79" s="5"/>
      <c r="E79" s="5"/>
      <c r="F79" s="5"/>
      <c r="G79" s="5"/>
      <c r="H79" s="5"/>
      <c r="I79" s="5"/>
      <c r="J79" s="5"/>
      <c r="K79" s="5"/>
      <c r="L79" s="5"/>
      <c r="M79" s="5"/>
      <c r="N79" s="5"/>
      <c r="O79" s="5"/>
      <c r="P79" s="5"/>
      <c r="Q79" s="5"/>
      <c r="R79" s="5"/>
      <c r="S79" s="5"/>
      <c r="T79" s="5"/>
      <c r="U79" s="5"/>
      <c r="V79" s="5"/>
      <c r="W79" s="5"/>
      <c r="X79" s="5"/>
      <c r="Y79" s="5"/>
      <c r="Z79" s="5"/>
      <c r="AA79" s="5"/>
      <c r="AB79" s="5"/>
    </row>
    <row r="80" spans="1:36" x14ac:dyDescent="0.25">
      <c r="A80" s="1079"/>
      <c r="B80" s="534" t="s">
        <v>1088</v>
      </c>
      <c r="D80" s="534"/>
      <c r="E80"/>
      <c r="F80"/>
      <c r="G80"/>
      <c r="H80"/>
      <c r="I80"/>
      <c r="J80"/>
      <c r="K80"/>
      <c r="L80"/>
      <c r="M80"/>
      <c r="N80"/>
      <c r="O80"/>
      <c r="P80"/>
      <c r="Q80"/>
      <c r="R80"/>
      <c r="S80"/>
      <c r="T80"/>
      <c r="U80"/>
      <c r="V80"/>
      <c r="W80"/>
      <c r="X80"/>
      <c r="Y80"/>
      <c r="Z80"/>
      <c r="AA80"/>
      <c r="AB80"/>
      <c r="AC80"/>
      <c r="AD80"/>
      <c r="AE80"/>
      <c r="AF80"/>
      <c r="AG80"/>
      <c r="AH80"/>
      <c r="AI80"/>
      <c r="AJ80"/>
    </row>
    <row r="81" spans="1:36" x14ac:dyDescent="0.25">
      <c r="A81" s="1080"/>
      <c r="B81" s="534" t="s">
        <v>1089</v>
      </c>
      <c r="E81"/>
      <c r="F81"/>
      <c r="G81"/>
      <c r="H81"/>
      <c r="I81"/>
      <c r="J81"/>
      <c r="K81"/>
      <c r="L81"/>
      <c r="M81"/>
      <c r="N81"/>
      <c r="O81"/>
      <c r="P81"/>
      <c r="Q81"/>
      <c r="R81"/>
      <c r="S81"/>
      <c r="T81"/>
      <c r="U81"/>
      <c r="V81"/>
      <c r="W81"/>
      <c r="X81"/>
      <c r="Y81"/>
      <c r="Z81"/>
      <c r="AA81"/>
      <c r="AB81"/>
      <c r="AC81"/>
      <c r="AD81"/>
      <c r="AE81"/>
      <c r="AF81"/>
      <c r="AG81"/>
      <c r="AH81"/>
      <c r="AI81"/>
      <c r="AJ81"/>
    </row>
    <row r="82" spans="1:36" x14ac:dyDescent="0.25">
      <c r="A82" s="1082"/>
      <c r="B82" s="534" t="s">
        <v>1634</v>
      </c>
      <c r="E82"/>
      <c r="F82"/>
      <c r="G82"/>
      <c r="H82"/>
      <c r="I82"/>
      <c r="J82"/>
      <c r="K82"/>
      <c r="L82"/>
      <c r="M82"/>
      <c r="N82"/>
      <c r="O82"/>
      <c r="P82"/>
      <c r="Q82"/>
      <c r="R82"/>
      <c r="S82"/>
      <c r="T82"/>
      <c r="U82"/>
      <c r="V82"/>
      <c r="W82"/>
      <c r="X82"/>
      <c r="Y82"/>
      <c r="Z82"/>
      <c r="AA82"/>
      <c r="AB82"/>
      <c r="AC82"/>
      <c r="AD82"/>
      <c r="AE82"/>
      <c r="AF82"/>
      <c r="AG82"/>
      <c r="AH82"/>
      <c r="AI82"/>
      <c r="AJ82"/>
    </row>
    <row r="83" spans="1:36" x14ac:dyDescent="0.25">
      <c r="E83"/>
      <c r="F83"/>
      <c r="G83"/>
      <c r="H83"/>
      <c r="I83"/>
      <c r="J83"/>
      <c r="K83"/>
      <c r="L83"/>
      <c r="M83"/>
      <c r="N83"/>
      <c r="O83"/>
      <c r="P83"/>
      <c r="Q83"/>
      <c r="R83"/>
      <c r="S83"/>
      <c r="T83"/>
      <c r="U83"/>
      <c r="V83"/>
      <c r="W83"/>
      <c r="X83"/>
      <c r="Y83"/>
      <c r="Z83"/>
      <c r="AA83"/>
      <c r="AB83"/>
      <c r="AC83"/>
      <c r="AD83"/>
      <c r="AE83"/>
      <c r="AF83"/>
      <c r="AG83"/>
      <c r="AH83"/>
      <c r="AI83"/>
      <c r="AJ83"/>
    </row>
    <row r="84" spans="1:36" x14ac:dyDescent="0.25">
      <c r="E84"/>
      <c r="F84"/>
      <c r="G84"/>
      <c r="H84"/>
      <c r="I84"/>
      <c r="J84"/>
      <c r="K84"/>
      <c r="L84"/>
      <c r="M84"/>
      <c r="N84"/>
      <c r="O84"/>
      <c r="P84"/>
      <c r="Q84"/>
      <c r="R84"/>
      <c r="S84"/>
      <c r="T84"/>
      <c r="U84"/>
      <c r="V84"/>
      <c r="W84"/>
      <c r="X84"/>
      <c r="Y84"/>
      <c r="Z84"/>
      <c r="AA84"/>
      <c r="AB84"/>
      <c r="AC84"/>
      <c r="AD84"/>
      <c r="AE84"/>
      <c r="AF84"/>
      <c r="AG84"/>
      <c r="AH84"/>
      <c r="AI84"/>
      <c r="AJ84"/>
    </row>
    <row r="85" spans="1:36" x14ac:dyDescent="0.25">
      <c r="E85"/>
      <c r="F85"/>
      <c r="G85"/>
      <c r="H85"/>
      <c r="I85"/>
      <c r="J85"/>
      <c r="K85"/>
      <c r="L85"/>
      <c r="M85"/>
      <c r="N85"/>
      <c r="O85"/>
      <c r="P85"/>
      <c r="Q85"/>
      <c r="R85"/>
      <c r="S85"/>
      <c r="T85"/>
      <c r="U85"/>
      <c r="V85"/>
      <c r="W85"/>
      <c r="X85"/>
      <c r="Y85"/>
      <c r="Z85"/>
      <c r="AA85"/>
      <c r="AB85"/>
      <c r="AC85"/>
      <c r="AD85"/>
      <c r="AE85"/>
      <c r="AF85"/>
      <c r="AG85"/>
      <c r="AH85"/>
      <c r="AI85"/>
      <c r="AJ85"/>
    </row>
    <row r="86" spans="1:36" x14ac:dyDescent="0.25">
      <c r="E86"/>
      <c r="F86"/>
      <c r="G86"/>
      <c r="H86"/>
      <c r="I86"/>
      <c r="J86"/>
      <c r="K86"/>
      <c r="L86"/>
      <c r="M86"/>
      <c r="N86"/>
      <c r="O86"/>
      <c r="P86"/>
      <c r="Q86"/>
      <c r="R86"/>
      <c r="S86"/>
      <c r="T86"/>
      <c r="U86"/>
      <c r="V86"/>
      <c r="W86"/>
      <c r="X86"/>
      <c r="Y86"/>
      <c r="Z86"/>
      <c r="AA86"/>
      <c r="AB86"/>
      <c r="AC86"/>
      <c r="AD86"/>
      <c r="AE86"/>
      <c r="AF86"/>
      <c r="AG86"/>
      <c r="AH86"/>
      <c r="AI86"/>
      <c r="AJ86"/>
    </row>
    <row r="87" spans="1:36" x14ac:dyDescent="0.25">
      <c r="E87"/>
      <c r="F87"/>
      <c r="G87"/>
      <c r="H87"/>
      <c r="I87"/>
      <c r="J87"/>
      <c r="K87"/>
      <c r="L87"/>
      <c r="M87"/>
      <c r="N87"/>
      <c r="O87"/>
      <c r="P87"/>
      <c r="Q87"/>
      <c r="R87"/>
      <c r="S87"/>
      <c r="T87"/>
      <c r="U87"/>
      <c r="V87"/>
      <c r="W87"/>
      <c r="X87"/>
      <c r="Y87"/>
      <c r="Z87"/>
      <c r="AA87"/>
      <c r="AB87"/>
      <c r="AC87"/>
      <c r="AD87"/>
      <c r="AE87"/>
      <c r="AF87"/>
      <c r="AG87"/>
      <c r="AH87"/>
      <c r="AI87"/>
      <c r="AJ87"/>
    </row>
    <row r="88" spans="1:36" x14ac:dyDescent="0.25">
      <c r="E88"/>
      <c r="F88"/>
      <c r="G88"/>
      <c r="H88"/>
      <c r="I88"/>
      <c r="J88"/>
      <c r="K88"/>
      <c r="L88"/>
      <c r="M88"/>
      <c r="N88"/>
      <c r="O88"/>
      <c r="P88"/>
      <c r="Q88"/>
      <c r="R88"/>
      <c r="S88"/>
      <c r="T88"/>
      <c r="U88"/>
      <c r="V88"/>
      <c r="W88"/>
      <c r="X88"/>
      <c r="Y88"/>
      <c r="Z88"/>
      <c r="AA88"/>
      <c r="AB88"/>
      <c r="AC88"/>
      <c r="AD88"/>
      <c r="AE88"/>
      <c r="AF88"/>
      <c r="AG88"/>
      <c r="AH88"/>
      <c r="AI88"/>
      <c r="AJ88"/>
    </row>
    <row r="89" spans="1:36" x14ac:dyDescent="0.25">
      <c r="E89"/>
      <c r="F89"/>
      <c r="G89"/>
      <c r="H89"/>
      <c r="I89"/>
      <c r="J89"/>
      <c r="K89"/>
      <c r="L89"/>
      <c r="M89"/>
      <c r="N89"/>
      <c r="O89"/>
      <c r="P89"/>
      <c r="Q89"/>
      <c r="R89"/>
      <c r="S89"/>
      <c r="T89"/>
      <c r="U89"/>
      <c r="V89"/>
      <c r="W89"/>
      <c r="X89"/>
      <c r="Y89"/>
      <c r="Z89"/>
      <c r="AA89"/>
      <c r="AB89"/>
      <c r="AC89"/>
      <c r="AD89"/>
      <c r="AE89"/>
      <c r="AF89"/>
      <c r="AG89"/>
      <c r="AH89"/>
      <c r="AI89"/>
      <c r="AJ89"/>
    </row>
    <row r="90" spans="1:36" x14ac:dyDescent="0.25">
      <c r="E90"/>
      <c r="F90"/>
      <c r="G90"/>
      <c r="H90"/>
      <c r="I90"/>
      <c r="J90"/>
      <c r="K90"/>
      <c r="L90"/>
      <c r="M90"/>
      <c r="N90"/>
      <c r="O90"/>
      <c r="P90"/>
      <c r="Q90"/>
      <c r="R90"/>
      <c r="S90"/>
      <c r="T90"/>
      <c r="U90"/>
      <c r="V90"/>
      <c r="W90"/>
      <c r="X90"/>
      <c r="Y90"/>
      <c r="Z90"/>
      <c r="AA90"/>
      <c r="AB90"/>
      <c r="AC90"/>
      <c r="AD90"/>
      <c r="AE90"/>
      <c r="AF90"/>
      <c r="AG90"/>
      <c r="AH90"/>
      <c r="AI90"/>
      <c r="AJ90"/>
    </row>
    <row r="91" spans="1:36" x14ac:dyDescent="0.25">
      <c r="E91"/>
      <c r="F91"/>
      <c r="G91"/>
      <c r="H91"/>
      <c r="I91"/>
      <c r="J91"/>
      <c r="K91"/>
      <c r="L91"/>
      <c r="M91"/>
      <c r="N91"/>
      <c r="O91"/>
      <c r="P91"/>
      <c r="Q91"/>
      <c r="R91"/>
      <c r="S91"/>
      <c r="T91"/>
      <c r="U91"/>
      <c r="V91"/>
      <c r="W91"/>
      <c r="X91"/>
      <c r="Y91"/>
      <c r="Z91"/>
      <c r="AA91"/>
      <c r="AB91"/>
      <c r="AC91"/>
      <c r="AD91"/>
      <c r="AE91"/>
      <c r="AF91"/>
      <c r="AG91"/>
      <c r="AH91"/>
      <c r="AI91"/>
      <c r="AJ91"/>
    </row>
    <row r="92" spans="1:36" x14ac:dyDescent="0.25">
      <c r="E92"/>
      <c r="F92"/>
      <c r="G92"/>
      <c r="H92"/>
      <c r="I92"/>
      <c r="J92"/>
      <c r="K92"/>
      <c r="L92"/>
      <c r="M92"/>
      <c r="N92"/>
      <c r="O92"/>
      <c r="P92"/>
      <c r="Q92"/>
      <c r="R92"/>
      <c r="S92"/>
      <c r="T92"/>
      <c r="U92"/>
      <c r="V92"/>
      <c r="W92"/>
      <c r="X92"/>
      <c r="Y92"/>
      <c r="Z92"/>
      <c r="AA92"/>
      <c r="AB92"/>
      <c r="AC92"/>
      <c r="AD92"/>
      <c r="AE92"/>
      <c r="AF92"/>
      <c r="AG92"/>
      <c r="AH92"/>
      <c r="AI92"/>
      <c r="AJ92"/>
    </row>
    <row r="93" spans="1:36" x14ac:dyDescent="0.25">
      <c r="E93"/>
      <c r="F93"/>
      <c r="G93"/>
      <c r="H93"/>
      <c r="I93"/>
      <c r="J93"/>
      <c r="K93"/>
      <c r="L93"/>
      <c r="M93"/>
      <c r="N93"/>
      <c r="O93"/>
      <c r="P93"/>
      <c r="Q93"/>
      <c r="R93"/>
      <c r="S93"/>
      <c r="T93"/>
      <c r="U93"/>
      <c r="V93"/>
      <c r="W93"/>
      <c r="X93"/>
      <c r="Y93"/>
      <c r="Z93"/>
      <c r="AA93"/>
      <c r="AB93"/>
      <c r="AC93"/>
      <c r="AD93"/>
      <c r="AE93"/>
      <c r="AF93"/>
      <c r="AG93"/>
      <c r="AH93"/>
      <c r="AI93"/>
      <c r="AJ93"/>
    </row>
    <row r="94" spans="1:36" x14ac:dyDescent="0.25">
      <c r="E94"/>
      <c r="F94"/>
      <c r="G94"/>
      <c r="H94"/>
      <c r="I94"/>
      <c r="J94"/>
      <c r="K94"/>
      <c r="L94"/>
      <c r="M94"/>
      <c r="N94"/>
      <c r="O94"/>
      <c r="P94"/>
      <c r="Q94"/>
      <c r="R94"/>
      <c r="S94"/>
      <c r="T94"/>
      <c r="U94"/>
      <c r="V94"/>
      <c r="W94"/>
      <c r="X94"/>
      <c r="Y94"/>
      <c r="Z94"/>
      <c r="AA94"/>
      <c r="AB94"/>
      <c r="AC94"/>
      <c r="AD94"/>
      <c r="AE94"/>
      <c r="AF94"/>
      <c r="AG94"/>
      <c r="AH94"/>
      <c r="AI94"/>
      <c r="AJ94"/>
    </row>
    <row r="95" spans="1:36" x14ac:dyDescent="0.25">
      <c r="E95"/>
      <c r="F95"/>
      <c r="G95"/>
      <c r="H95"/>
      <c r="I95"/>
      <c r="J95"/>
      <c r="K95"/>
      <c r="L95"/>
      <c r="M95"/>
      <c r="N95"/>
      <c r="O95"/>
      <c r="P95"/>
      <c r="Q95"/>
      <c r="R95"/>
      <c r="S95"/>
      <c r="T95"/>
      <c r="U95"/>
      <c r="V95"/>
      <c r="W95"/>
      <c r="X95"/>
      <c r="Y95"/>
      <c r="Z95"/>
      <c r="AA95"/>
      <c r="AB95"/>
      <c r="AC95"/>
      <c r="AD95"/>
      <c r="AE95"/>
      <c r="AF95"/>
      <c r="AG95"/>
      <c r="AH95"/>
      <c r="AI95"/>
      <c r="AJ95"/>
    </row>
    <row r="96" spans="1:36" x14ac:dyDescent="0.25">
      <c r="E96"/>
      <c r="F96"/>
      <c r="G96"/>
      <c r="H96"/>
      <c r="I96"/>
      <c r="J96"/>
      <c r="K96"/>
      <c r="L96"/>
      <c r="M96"/>
      <c r="N96"/>
      <c r="O96"/>
      <c r="P96"/>
      <c r="Q96"/>
      <c r="R96"/>
      <c r="S96"/>
      <c r="T96"/>
      <c r="U96"/>
      <c r="V96"/>
      <c r="W96"/>
      <c r="X96"/>
      <c r="Y96"/>
      <c r="Z96"/>
      <c r="AA96"/>
      <c r="AB96"/>
      <c r="AC96"/>
      <c r="AD96"/>
      <c r="AE96"/>
      <c r="AF96"/>
      <c r="AG96"/>
      <c r="AH96"/>
      <c r="AI96"/>
      <c r="AJ96"/>
    </row>
    <row r="97" spans="5:36" x14ac:dyDescent="0.25">
      <c r="E97"/>
      <c r="F97"/>
      <c r="G97"/>
      <c r="H97"/>
      <c r="I97"/>
      <c r="J97"/>
      <c r="K97"/>
      <c r="L97"/>
      <c r="M97"/>
      <c r="N97"/>
      <c r="O97"/>
      <c r="P97"/>
      <c r="Q97"/>
      <c r="R97"/>
      <c r="S97"/>
      <c r="T97"/>
      <c r="U97"/>
      <c r="V97"/>
      <c r="W97"/>
      <c r="X97"/>
      <c r="Y97"/>
      <c r="Z97"/>
      <c r="AA97"/>
      <c r="AB97"/>
      <c r="AC97"/>
      <c r="AD97"/>
      <c r="AE97"/>
      <c r="AF97"/>
      <c r="AG97"/>
      <c r="AH97"/>
      <c r="AI97"/>
      <c r="AJ97"/>
    </row>
    <row r="98" spans="5:36" x14ac:dyDescent="0.25">
      <c r="E98"/>
      <c r="F98"/>
      <c r="G98"/>
      <c r="H98"/>
      <c r="I98"/>
      <c r="J98"/>
      <c r="K98"/>
      <c r="L98"/>
      <c r="M98"/>
      <c r="N98"/>
      <c r="O98"/>
      <c r="P98"/>
      <c r="Q98"/>
      <c r="R98"/>
      <c r="S98"/>
      <c r="T98"/>
      <c r="U98"/>
      <c r="V98"/>
      <c r="W98"/>
      <c r="X98"/>
      <c r="Y98"/>
      <c r="Z98"/>
      <c r="AA98"/>
      <c r="AB98"/>
      <c r="AC98"/>
      <c r="AD98"/>
      <c r="AE98"/>
      <c r="AF98"/>
      <c r="AG98"/>
      <c r="AH98"/>
      <c r="AI98"/>
      <c r="AJ98"/>
    </row>
    <row r="99" spans="5:36" x14ac:dyDescent="0.25">
      <c r="E99"/>
      <c r="F99"/>
      <c r="G99"/>
      <c r="H99"/>
      <c r="I99"/>
      <c r="J99"/>
      <c r="K99"/>
      <c r="L99"/>
      <c r="M99"/>
      <c r="N99"/>
      <c r="O99"/>
      <c r="P99"/>
      <c r="Q99"/>
      <c r="R99"/>
      <c r="S99"/>
      <c r="T99"/>
      <c r="U99"/>
      <c r="V99"/>
      <c r="W99"/>
      <c r="X99"/>
      <c r="Y99"/>
      <c r="Z99"/>
      <c r="AA99"/>
      <c r="AB99"/>
      <c r="AC99"/>
      <c r="AD99"/>
      <c r="AE99"/>
      <c r="AF99"/>
      <c r="AG99"/>
      <c r="AH99"/>
      <c r="AI99"/>
      <c r="AJ99"/>
    </row>
    <row r="100" spans="5:36" x14ac:dyDescent="0.25">
      <c r="E100"/>
      <c r="F100"/>
      <c r="G100"/>
      <c r="H100"/>
      <c r="I100"/>
      <c r="J100"/>
      <c r="K100"/>
      <c r="L100"/>
      <c r="M100"/>
      <c r="N100"/>
      <c r="O100"/>
      <c r="P100"/>
      <c r="Q100"/>
      <c r="R100"/>
      <c r="S100"/>
      <c r="T100"/>
      <c r="U100"/>
      <c r="V100"/>
      <c r="W100"/>
      <c r="X100"/>
      <c r="Y100"/>
      <c r="Z100"/>
      <c r="AA100"/>
      <c r="AB100"/>
      <c r="AC100"/>
      <c r="AD100"/>
      <c r="AE100"/>
      <c r="AF100"/>
      <c r="AG100"/>
      <c r="AH100"/>
      <c r="AI100"/>
      <c r="AJ100"/>
    </row>
    <row r="101" spans="5:36" x14ac:dyDescent="0.25">
      <c r="E101"/>
      <c r="F101"/>
      <c r="G101"/>
      <c r="H101"/>
      <c r="I101"/>
      <c r="J101"/>
      <c r="K101"/>
      <c r="L101"/>
      <c r="M101"/>
      <c r="N101"/>
      <c r="O101"/>
      <c r="P101"/>
      <c r="Q101"/>
      <c r="R101"/>
      <c r="S101"/>
      <c r="T101"/>
      <c r="U101"/>
      <c r="V101"/>
      <c r="W101"/>
      <c r="X101"/>
      <c r="Y101"/>
      <c r="Z101"/>
      <c r="AA101"/>
      <c r="AB101"/>
      <c r="AC101"/>
      <c r="AD101"/>
      <c r="AE101"/>
      <c r="AF101"/>
      <c r="AG101"/>
      <c r="AH101"/>
      <c r="AI101"/>
      <c r="AJ101"/>
    </row>
    <row r="102" spans="5:36" x14ac:dyDescent="0.25">
      <c r="E102"/>
      <c r="F102"/>
      <c r="G102"/>
      <c r="H102"/>
      <c r="I102"/>
      <c r="J102"/>
      <c r="K102"/>
      <c r="L102"/>
      <c r="M102"/>
      <c r="N102"/>
      <c r="O102"/>
      <c r="P102"/>
      <c r="Q102"/>
      <c r="R102"/>
      <c r="S102"/>
      <c r="T102"/>
      <c r="U102"/>
      <c r="V102"/>
      <c r="W102"/>
      <c r="X102"/>
      <c r="Y102"/>
      <c r="Z102"/>
      <c r="AA102"/>
      <c r="AB102"/>
      <c r="AC102"/>
      <c r="AD102"/>
      <c r="AE102"/>
      <c r="AF102"/>
      <c r="AG102"/>
      <c r="AH102"/>
      <c r="AI102"/>
      <c r="AJ102"/>
    </row>
    <row r="103" spans="5:36" x14ac:dyDescent="0.25">
      <c r="E103"/>
      <c r="F103"/>
      <c r="G103"/>
      <c r="H103"/>
      <c r="I103"/>
      <c r="J103"/>
      <c r="K103"/>
      <c r="L103"/>
      <c r="M103"/>
      <c r="N103"/>
      <c r="O103"/>
      <c r="P103"/>
      <c r="Q103"/>
      <c r="R103"/>
      <c r="S103"/>
      <c r="T103"/>
      <c r="U103"/>
      <c r="V103"/>
      <c r="W103"/>
      <c r="X103"/>
      <c r="Y103"/>
      <c r="Z103"/>
      <c r="AA103"/>
      <c r="AB103"/>
      <c r="AC103"/>
      <c r="AD103"/>
      <c r="AE103"/>
      <c r="AF103"/>
      <c r="AG103"/>
      <c r="AH103"/>
      <c r="AI103"/>
      <c r="AJ103"/>
    </row>
    <row r="104" spans="5:36" x14ac:dyDescent="0.25">
      <c r="E104"/>
      <c r="F104"/>
      <c r="G104"/>
      <c r="H104"/>
      <c r="I104"/>
      <c r="J104"/>
      <c r="K104"/>
      <c r="L104"/>
      <c r="M104"/>
      <c r="N104"/>
      <c r="O104"/>
      <c r="P104"/>
      <c r="Q104"/>
      <c r="R104"/>
      <c r="S104"/>
      <c r="T104"/>
      <c r="U104"/>
      <c r="V104"/>
      <c r="W104"/>
      <c r="X104"/>
      <c r="Y104"/>
      <c r="Z104"/>
      <c r="AA104"/>
      <c r="AB104"/>
      <c r="AC104"/>
      <c r="AD104"/>
      <c r="AE104"/>
      <c r="AF104"/>
      <c r="AG104"/>
      <c r="AH104"/>
      <c r="AI104"/>
      <c r="AJ104"/>
    </row>
    <row r="105" spans="5:36" x14ac:dyDescent="0.25">
      <c r="E105"/>
      <c r="F105"/>
      <c r="G105"/>
      <c r="H105"/>
      <c r="I105"/>
      <c r="J105"/>
      <c r="K105"/>
      <c r="L105"/>
      <c r="M105"/>
      <c r="N105"/>
      <c r="O105"/>
      <c r="P105"/>
      <c r="Q105"/>
      <c r="R105"/>
      <c r="S105"/>
      <c r="T105"/>
      <c r="U105"/>
      <c r="V105"/>
      <c r="W105"/>
      <c r="X105"/>
      <c r="Y105"/>
      <c r="Z105"/>
      <c r="AA105"/>
      <c r="AB105"/>
      <c r="AC105"/>
      <c r="AD105"/>
      <c r="AE105"/>
      <c r="AF105"/>
      <c r="AG105"/>
      <c r="AH105"/>
      <c r="AI105"/>
      <c r="AJ105"/>
    </row>
    <row r="106" spans="5:36" x14ac:dyDescent="0.25">
      <c r="E106"/>
      <c r="F106"/>
      <c r="G106"/>
      <c r="H106"/>
      <c r="I106"/>
      <c r="J106"/>
      <c r="K106"/>
      <c r="L106"/>
      <c r="M106"/>
      <c r="N106"/>
      <c r="O106"/>
      <c r="P106"/>
      <c r="Q106"/>
      <c r="R106"/>
      <c r="S106"/>
      <c r="T106"/>
      <c r="U106"/>
      <c r="V106"/>
      <c r="W106"/>
      <c r="X106"/>
      <c r="Y106"/>
      <c r="Z106"/>
      <c r="AA106"/>
      <c r="AB106"/>
      <c r="AC106"/>
      <c r="AD106"/>
      <c r="AE106"/>
      <c r="AF106"/>
      <c r="AG106"/>
      <c r="AH106"/>
      <c r="AI106"/>
      <c r="AJ106"/>
    </row>
    <row r="107" spans="5:36" x14ac:dyDescent="0.25">
      <c r="E107"/>
      <c r="F107"/>
      <c r="G107"/>
      <c r="H107"/>
      <c r="I107"/>
      <c r="J107"/>
      <c r="K107"/>
      <c r="L107"/>
      <c r="M107"/>
      <c r="N107"/>
      <c r="O107"/>
      <c r="P107"/>
      <c r="Q107"/>
      <c r="R107"/>
      <c r="S107"/>
      <c r="T107"/>
      <c r="U107"/>
      <c r="V107"/>
      <c r="W107"/>
      <c r="X107"/>
      <c r="Y107"/>
      <c r="Z107"/>
      <c r="AA107"/>
      <c r="AB107"/>
      <c r="AC107"/>
      <c r="AD107"/>
      <c r="AE107"/>
      <c r="AF107"/>
      <c r="AG107"/>
      <c r="AH107"/>
      <c r="AI107"/>
      <c r="AJ107"/>
    </row>
    <row r="108" spans="5:36" x14ac:dyDescent="0.25">
      <c r="E108"/>
      <c r="F108"/>
      <c r="G108"/>
      <c r="H108"/>
      <c r="I108"/>
      <c r="J108"/>
      <c r="K108"/>
      <c r="L108"/>
      <c r="M108"/>
      <c r="N108"/>
      <c r="O108"/>
      <c r="P108"/>
      <c r="Q108"/>
      <c r="R108"/>
      <c r="S108"/>
      <c r="T108"/>
      <c r="U108"/>
      <c r="V108"/>
      <c r="W108"/>
      <c r="X108"/>
      <c r="Y108"/>
      <c r="Z108"/>
      <c r="AA108"/>
      <c r="AB108"/>
      <c r="AC108"/>
      <c r="AD108"/>
      <c r="AE108"/>
      <c r="AF108"/>
      <c r="AG108"/>
      <c r="AH108"/>
      <c r="AI108"/>
      <c r="AJ108"/>
    </row>
    <row r="109" spans="5:36" ht="16.5" x14ac:dyDescent="0.3">
      <c r="E109" s="1069"/>
      <c r="F109"/>
      <c r="G109"/>
      <c r="H109"/>
      <c r="I109"/>
      <c r="J109"/>
      <c r="K109"/>
      <c r="L109"/>
      <c r="M109"/>
      <c r="N109"/>
      <c r="O109"/>
      <c r="P109"/>
      <c r="Q109"/>
      <c r="R109"/>
      <c r="S109"/>
      <c r="T109"/>
      <c r="U109"/>
      <c r="V109"/>
      <c r="W109"/>
      <c r="X109"/>
      <c r="Y109"/>
      <c r="Z109"/>
      <c r="AA109"/>
      <c r="AB109"/>
      <c r="AC109"/>
      <c r="AD109"/>
      <c r="AE109"/>
      <c r="AF109"/>
      <c r="AG109"/>
      <c r="AH109"/>
      <c r="AI109"/>
      <c r="AJ109"/>
    </row>
    <row r="110" spans="5:36" ht="16.5" x14ac:dyDescent="0.3">
      <c r="E110" s="1069"/>
      <c r="F110"/>
      <c r="G110"/>
      <c r="H110"/>
      <c r="I110"/>
      <c r="J110"/>
      <c r="K110"/>
      <c r="L110"/>
      <c r="M110"/>
      <c r="N110"/>
      <c r="O110"/>
      <c r="P110"/>
      <c r="Q110"/>
      <c r="R110"/>
      <c r="S110"/>
      <c r="T110"/>
      <c r="U110"/>
      <c r="V110"/>
      <c r="W110"/>
      <c r="X110"/>
      <c r="Y110"/>
      <c r="Z110"/>
      <c r="AA110"/>
      <c r="AB110"/>
      <c r="AC110"/>
      <c r="AD110"/>
      <c r="AE110"/>
      <c r="AF110"/>
      <c r="AG110"/>
      <c r="AH110"/>
      <c r="AI110"/>
      <c r="AJ110"/>
    </row>
    <row r="111" spans="5:36" x14ac:dyDescent="0.25">
      <c r="E111"/>
      <c r="F111"/>
      <c r="G111"/>
      <c r="H111"/>
      <c r="I111"/>
      <c r="J111"/>
      <c r="K111"/>
      <c r="L111"/>
      <c r="M111"/>
      <c r="N111"/>
      <c r="O111"/>
      <c r="P111"/>
      <c r="Q111"/>
      <c r="R111"/>
      <c r="S111"/>
      <c r="T111"/>
      <c r="U111"/>
      <c r="V111"/>
      <c r="W111"/>
      <c r="X111"/>
      <c r="Y111"/>
      <c r="Z111"/>
      <c r="AA111"/>
      <c r="AB111"/>
      <c r="AC111"/>
      <c r="AD111"/>
      <c r="AE111"/>
      <c r="AF111"/>
      <c r="AG111"/>
      <c r="AH111"/>
      <c r="AI111"/>
      <c r="AJ111"/>
    </row>
    <row r="112" spans="5:36" x14ac:dyDescent="0.25">
      <c r="E112"/>
      <c r="F112"/>
      <c r="G112"/>
      <c r="H112"/>
      <c r="I112"/>
      <c r="J112"/>
      <c r="K112"/>
      <c r="L112"/>
      <c r="M112"/>
      <c r="N112"/>
      <c r="O112"/>
      <c r="P112"/>
      <c r="Q112"/>
      <c r="R112"/>
      <c r="S112"/>
      <c r="T112"/>
      <c r="U112"/>
      <c r="V112"/>
      <c r="W112"/>
      <c r="X112"/>
      <c r="Y112"/>
      <c r="Z112"/>
      <c r="AA112"/>
      <c r="AB112"/>
      <c r="AC112"/>
      <c r="AD112"/>
      <c r="AE112"/>
      <c r="AF112"/>
      <c r="AG112"/>
      <c r="AH112"/>
      <c r="AI112"/>
      <c r="AJ112"/>
    </row>
    <row r="113" spans="5:36" x14ac:dyDescent="0.25">
      <c r="E113"/>
      <c r="F113"/>
      <c r="G113"/>
      <c r="H113"/>
      <c r="I113"/>
      <c r="J113"/>
      <c r="K113"/>
      <c r="L113"/>
      <c r="M113"/>
      <c r="N113"/>
      <c r="O113"/>
      <c r="P113"/>
      <c r="Q113"/>
      <c r="R113"/>
      <c r="S113"/>
      <c r="T113"/>
      <c r="U113"/>
      <c r="V113"/>
      <c r="W113"/>
      <c r="X113"/>
      <c r="Y113"/>
      <c r="Z113"/>
      <c r="AA113"/>
      <c r="AB113"/>
      <c r="AC113"/>
      <c r="AD113"/>
      <c r="AE113"/>
      <c r="AF113"/>
      <c r="AG113"/>
      <c r="AH113"/>
      <c r="AI113"/>
      <c r="AJ113"/>
    </row>
  </sheetData>
  <mergeCells count="1">
    <mergeCell ref="A1:B1"/>
  </mergeCells>
  <hyperlinks>
    <hyperlink ref="A1" location="Inhoud!A1" display="Home" xr:uid="{00000000-0004-0000-0200-000000000000}"/>
    <hyperlink ref="A1:B1" location="Contents!A1" display="To table of contents" xr:uid="{00000000-0004-0000-0200-000001000000}"/>
  </hyperlinks>
  <pageMargins left="0.59055118110236227" right="0.59055118110236227" top="0.39370078740157483" bottom="0" header="0.31496062992125984" footer="0.31496062992125984"/>
  <pageSetup paperSize="8" scale="95"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79998168889431442"/>
    <pageSetUpPr fitToPage="1"/>
  </sheetPr>
  <dimension ref="A1:I45"/>
  <sheetViews>
    <sheetView zoomScale="75" workbookViewId="0">
      <selection activeCell="A2" sqref="A2:I48"/>
    </sheetView>
  </sheetViews>
  <sheetFormatPr defaultRowHeight="12.75" x14ac:dyDescent="0.2"/>
  <cols>
    <col min="1" max="1" width="13.85546875" style="5" customWidth="1"/>
    <col min="2" max="6" width="10.28515625" style="5" customWidth="1"/>
    <col min="7" max="8" width="12.7109375" style="5" customWidth="1"/>
    <col min="9" max="9" width="51.85546875" style="5" customWidth="1"/>
    <col min="10" max="10" width="10.28515625" style="5" customWidth="1"/>
    <col min="11" max="16384" width="9.140625" style="5"/>
  </cols>
  <sheetData>
    <row r="1" spans="1:9" ht="27.75" customHeight="1" x14ac:dyDescent="0.2">
      <c r="A1" s="1417" t="s">
        <v>2</v>
      </c>
      <c r="B1" s="1417"/>
    </row>
    <row r="2" spans="1:9" ht="20.25" x14ac:dyDescent="0.3">
      <c r="A2" s="1096" t="s">
        <v>1643</v>
      </c>
      <c r="I2" s="76"/>
    </row>
    <row r="3" spans="1:9" x14ac:dyDescent="0.2">
      <c r="A3" s="518"/>
      <c r="B3" s="525" t="s">
        <v>1168</v>
      </c>
      <c r="C3" s="413"/>
      <c r="D3" s="413"/>
      <c r="E3" s="413"/>
      <c r="F3" s="414"/>
      <c r="G3" s="1094" t="s">
        <v>46</v>
      </c>
      <c r="H3" s="530"/>
    </row>
    <row r="4" spans="1:9" x14ac:dyDescent="0.2">
      <c r="A4" s="388"/>
      <c r="B4" s="1485" t="s">
        <v>1169</v>
      </c>
      <c r="C4" s="1485"/>
      <c r="D4" s="1486"/>
      <c r="E4" s="1487" t="s">
        <v>1170</v>
      </c>
      <c r="F4" s="1486"/>
      <c r="G4" s="678" t="s">
        <v>8</v>
      </c>
      <c r="H4" s="679" t="s">
        <v>49</v>
      </c>
    </row>
    <row r="5" spans="1:9" ht="14.25" x14ac:dyDescent="0.2">
      <c r="A5" s="388"/>
      <c r="B5" s="622" t="s">
        <v>1171</v>
      </c>
      <c r="C5" s="622" t="s">
        <v>1172</v>
      </c>
      <c r="D5" s="11" t="s">
        <v>1173</v>
      </c>
      <c r="E5" s="622" t="s">
        <v>1171</v>
      </c>
      <c r="F5" s="622" t="s">
        <v>1172</v>
      </c>
      <c r="G5" s="688" t="s">
        <v>374</v>
      </c>
      <c r="H5" s="689" t="s">
        <v>374</v>
      </c>
    </row>
    <row r="6" spans="1:9" ht="14.25" x14ac:dyDescent="0.2">
      <c r="A6" s="388"/>
      <c r="B6" s="622" t="s">
        <v>1183</v>
      </c>
      <c r="C6" s="690" t="s">
        <v>373</v>
      </c>
      <c r="D6" s="11" t="s">
        <v>1184</v>
      </c>
      <c r="E6" s="622" t="s">
        <v>1185</v>
      </c>
      <c r="F6" s="690" t="s">
        <v>373</v>
      </c>
      <c r="G6" s="628"/>
      <c r="H6" s="11"/>
    </row>
    <row r="7" spans="1:9" x14ac:dyDescent="0.2">
      <c r="A7" s="518"/>
      <c r="B7" s="1095" t="s">
        <v>202</v>
      </c>
      <c r="C7" s="8"/>
      <c r="D7" s="8"/>
      <c r="E7" s="8"/>
      <c r="F7" s="8"/>
      <c r="G7" s="8"/>
      <c r="H7" s="530"/>
    </row>
    <row r="8" spans="1:9" x14ac:dyDescent="0.2">
      <c r="A8" s="388"/>
      <c r="B8" s="80"/>
      <c r="C8" s="80"/>
      <c r="D8" s="80"/>
      <c r="E8" s="80"/>
      <c r="F8" s="80"/>
      <c r="G8" s="80"/>
      <c r="H8" s="81"/>
    </row>
    <row r="9" spans="1:9" x14ac:dyDescent="0.2">
      <c r="A9" s="281">
        <v>1990</v>
      </c>
      <c r="B9" s="707">
        <v>4.21</v>
      </c>
      <c r="C9" s="707">
        <v>3.39</v>
      </c>
      <c r="D9" s="707">
        <v>6</v>
      </c>
      <c r="E9" s="707">
        <v>3.68</v>
      </c>
      <c r="F9" s="707">
        <v>3.26</v>
      </c>
      <c r="G9" s="692">
        <v>213.86417687205386</v>
      </c>
      <c r="H9" s="693">
        <v>6.2016919999999987</v>
      </c>
    </row>
    <row r="10" spans="1:9" x14ac:dyDescent="0.2">
      <c r="A10" s="281">
        <v>1991</v>
      </c>
      <c r="B10" s="707">
        <v>3.97</v>
      </c>
      <c r="C10" s="707">
        <v>3.37</v>
      </c>
      <c r="D10" s="707">
        <v>6</v>
      </c>
      <c r="E10" s="707">
        <v>3.59</v>
      </c>
      <c r="F10" s="707">
        <v>3.28</v>
      </c>
      <c r="G10" s="692">
        <v>213.51714768180472</v>
      </c>
      <c r="H10" s="693">
        <v>6.2016919999999995</v>
      </c>
    </row>
    <row r="11" spans="1:9" x14ac:dyDescent="0.2">
      <c r="A11" s="281">
        <v>1992</v>
      </c>
      <c r="B11" s="707">
        <v>3.74</v>
      </c>
      <c r="C11" s="707">
        <v>3.36</v>
      </c>
      <c r="D11" s="707">
        <v>6</v>
      </c>
      <c r="E11" s="707">
        <v>3.5</v>
      </c>
      <c r="F11" s="707">
        <v>3.3</v>
      </c>
      <c r="G11" s="692">
        <v>213.51714768180474</v>
      </c>
      <c r="H11" s="693">
        <v>6.2016919999999995</v>
      </c>
    </row>
    <row r="12" spans="1:9" x14ac:dyDescent="0.2">
      <c r="A12" s="281">
        <v>1993</v>
      </c>
      <c r="B12" s="707">
        <v>3.53</v>
      </c>
      <c r="C12" s="707">
        <v>3.34</v>
      </c>
      <c r="D12" s="707">
        <v>6</v>
      </c>
      <c r="E12" s="707">
        <v>3.42</v>
      </c>
      <c r="F12" s="707">
        <v>3.31</v>
      </c>
      <c r="G12" s="692">
        <v>216.47424582986019</v>
      </c>
      <c r="H12" s="693">
        <v>6.2016919999999987</v>
      </c>
    </row>
    <row r="13" spans="1:9" x14ac:dyDescent="0.2">
      <c r="A13" s="281">
        <v>1994</v>
      </c>
      <c r="B13" s="707">
        <v>3.33</v>
      </c>
      <c r="C13" s="707">
        <v>3.33</v>
      </c>
      <c r="D13" s="707">
        <v>6</v>
      </c>
      <c r="E13" s="707">
        <v>3.33</v>
      </c>
      <c r="F13" s="707">
        <v>3.33</v>
      </c>
      <c r="G13" s="692">
        <v>216.47522789471532</v>
      </c>
      <c r="H13" s="693">
        <v>6.2016919999999995</v>
      </c>
    </row>
    <row r="14" spans="1:9" x14ac:dyDescent="0.2">
      <c r="A14" s="281">
        <v>1995</v>
      </c>
      <c r="B14" s="707">
        <v>3.24</v>
      </c>
      <c r="C14" s="707">
        <v>3.24</v>
      </c>
      <c r="D14" s="707">
        <v>6</v>
      </c>
      <c r="E14" s="707">
        <v>3.24</v>
      </c>
      <c r="F14" s="707">
        <v>3.24</v>
      </c>
      <c r="G14" s="692">
        <v>216.47379277677916</v>
      </c>
      <c r="H14" s="693">
        <v>6.2016919999999995</v>
      </c>
    </row>
    <row r="15" spans="1:9" x14ac:dyDescent="0.2">
      <c r="A15" s="281">
        <v>1996</v>
      </c>
      <c r="B15" s="707">
        <v>3.15</v>
      </c>
      <c r="C15" s="707">
        <v>3.15</v>
      </c>
      <c r="D15" s="707">
        <v>6</v>
      </c>
      <c r="E15" s="707">
        <v>3.15</v>
      </c>
      <c r="F15" s="707">
        <v>3.15</v>
      </c>
      <c r="G15" s="692">
        <v>206.23795879152274</v>
      </c>
      <c r="H15" s="693">
        <v>6.2016920000000004</v>
      </c>
    </row>
    <row r="16" spans="1:9" x14ac:dyDescent="0.2">
      <c r="A16" s="281">
        <v>1997</v>
      </c>
      <c r="B16" s="707">
        <v>3.07</v>
      </c>
      <c r="C16" s="707">
        <v>3.07</v>
      </c>
      <c r="D16" s="707">
        <v>6</v>
      </c>
      <c r="E16" s="707">
        <v>3.07</v>
      </c>
      <c r="F16" s="707">
        <v>3.07</v>
      </c>
      <c r="G16" s="692">
        <v>196.0042674308439</v>
      </c>
      <c r="H16" s="693">
        <v>6.2016920000000004</v>
      </c>
    </row>
    <row r="17" spans="1:8" x14ac:dyDescent="0.2">
      <c r="A17" s="281">
        <v>1998</v>
      </c>
      <c r="B17" s="707">
        <v>2.99</v>
      </c>
      <c r="C17" s="707">
        <v>2.99</v>
      </c>
      <c r="D17" s="707">
        <v>6</v>
      </c>
      <c r="E17" s="707">
        <v>2.99</v>
      </c>
      <c r="F17" s="707">
        <v>2.99</v>
      </c>
      <c r="G17" s="692">
        <v>191.54886297824882</v>
      </c>
      <c r="H17" s="693">
        <v>6.2016919999999995</v>
      </c>
    </row>
    <row r="18" spans="1:8" x14ac:dyDescent="0.2">
      <c r="A18" s="281">
        <v>1999</v>
      </c>
      <c r="B18" s="707">
        <v>2.91</v>
      </c>
      <c r="C18" s="707">
        <v>2.91</v>
      </c>
      <c r="D18" s="707">
        <v>6</v>
      </c>
      <c r="E18" s="707">
        <v>2.91</v>
      </c>
      <c r="F18" s="707">
        <v>2.91</v>
      </c>
      <c r="G18" s="692">
        <v>185.84916783125925</v>
      </c>
      <c r="H18" s="693">
        <v>6.2016919999999987</v>
      </c>
    </row>
    <row r="19" spans="1:8" x14ac:dyDescent="0.2">
      <c r="A19" s="281">
        <v>2000</v>
      </c>
      <c r="B19" s="707">
        <v>2.84</v>
      </c>
      <c r="C19" s="707">
        <v>2.84</v>
      </c>
      <c r="D19" s="707">
        <v>6</v>
      </c>
      <c r="E19" s="707">
        <v>2.84</v>
      </c>
      <c r="F19" s="707">
        <v>2.84</v>
      </c>
      <c r="G19" s="692">
        <v>179.08293015479191</v>
      </c>
      <c r="H19" s="693">
        <v>6.2016919999999995</v>
      </c>
    </row>
    <row r="20" spans="1:8" x14ac:dyDescent="0.2">
      <c r="A20" s="281">
        <v>2001</v>
      </c>
      <c r="B20" s="707">
        <v>2.77</v>
      </c>
      <c r="C20" s="707">
        <v>2.77</v>
      </c>
      <c r="D20" s="707">
        <v>6</v>
      </c>
      <c r="E20" s="707">
        <v>2.77</v>
      </c>
      <c r="F20" s="707">
        <v>2.77</v>
      </c>
      <c r="G20" s="692">
        <v>171.39325465796657</v>
      </c>
      <c r="H20" s="693">
        <v>6.2016919999999995</v>
      </c>
    </row>
    <row r="21" spans="1:8" x14ac:dyDescent="0.2">
      <c r="A21" s="281">
        <v>2002</v>
      </c>
      <c r="B21" s="707">
        <v>2.7</v>
      </c>
      <c r="C21" s="707">
        <v>2.7</v>
      </c>
      <c r="D21" s="707">
        <v>6</v>
      </c>
      <c r="E21" s="707">
        <v>2.7</v>
      </c>
      <c r="F21" s="707">
        <v>2.7</v>
      </c>
      <c r="G21" s="692">
        <v>162.90071181633309</v>
      </c>
      <c r="H21" s="693">
        <v>6.2016919999999995</v>
      </c>
    </row>
    <row r="22" spans="1:8" x14ac:dyDescent="0.2">
      <c r="A22" s="281">
        <v>2003</v>
      </c>
      <c r="B22" s="707">
        <v>2.62</v>
      </c>
      <c r="C22" s="707">
        <v>2.62</v>
      </c>
      <c r="D22" s="707">
        <v>6</v>
      </c>
      <c r="E22" s="707">
        <v>2.62</v>
      </c>
      <c r="F22" s="707">
        <v>2.62</v>
      </c>
      <c r="G22" s="692">
        <v>153.70402490146481</v>
      </c>
      <c r="H22" s="693">
        <v>6.2016920000000004</v>
      </c>
    </row>
    <row r="23" spans="1:8" x14ac:dyDescent="0.2">
      <c r="A23" s="281">
        <v>2004</v>
      </c>
      <c r="B23" s="707">
        <v>2.54</v>
      </c>
      <c r="C23" s="707">
        <v>2.54</v>
      </c>
      <c r="D23" s="707">
        <v>6</v>
      </c>
      <c r="E23" s="707">
        <v>2.54</v>
      </c>
      <c r="F23" s="707">
        <v>2.54</v>
      </c>
      <c r="G23" s="692">
        <v>143.88799191170241</v>
      </c>
      <c r="H23" s="693">
        <v>6.2016919999999995</v>
      </c>
    </row>
    <row r="24" spans="1:8" x14ac:dyDescent="0.2">
      <c r="A24" s="281">
        <v>2005</v>
      </c>
      <c r="B24" s="707">
        <v>2.4700000000000002</v>
      </c>
      <c r="C24" s="707">
        <v>2.4700000000000002</v>
      </c>
      <c r="D24" s="707">
        <v>6</v>
      </c>
      <c r="E24" s="707">
        <v>2.4700000000000002</v>
      </c>
      <c r="F24" s="707">
        <v>2.4700000000000002</v>
      </c>
      <c r="G24" s="692">
        <v>131.77216530056478</v>
      </c>
      <c r="H24" s="693">
        <v>6.2016919999999995</v>
      </c>
    </row>
    <row r="25" spans="1:8" x14ac:dyDescent="0.2">
      <c r="A25" s="281">
        <v>2006</v>
      </c>
      <c r="B25" s="707">
        <v>2.4</v>
      </c>
      <c r="C25" s="707">
        <v>2.4</v>
      </c>
      <c r="D25" s="707">
        <v>6</v>
      </c>
      <c r="E25" s="707">
        <v>2.4</v>
      </c>
      <c r="F25" s="707">
        <v>2.4</v>
      </c>
      <c r="G25" s="692">
        <v>125.54360665423097</v>
      </c>
      <c r="H25" s="693">
        <v>6.2016919999999987</v>
      </c>
    </row>
    <row r="26" spans="1:8" x14ac:dyDescent="0.2">
      <c r="A26" s="281">
        <v>2007</v>
      </c>
      <c r="B26" s="707">
        <v>2.33</v>
      </c>
      <c r="C26" s="707">
        <v>2.33</v>
      </c>
      <c r="D26" s="707">
        <v>6</v>
      </c>
      <c r="E26" s="707">
        <v>2.33</v>
      </c>
      <c r="F26" s="707">
        <v>2.33</v>
      </c>
      <c r="G26" s="692">
        <v>118.91667792852986</v>
      </c>
      <c r="H26" s="693">
        <v>6.2016920000000022</v>
      </c>
    </row>
    <row r="27" spans="1:8" x14ac:dyDescent="0.2">
      <c r="A27" s="281">
        <v>2008</v>
      </c>
      <c r="B27" s="707">
        <v>2.27</v>
      </c>
      <c r="C27" s="707">
        <v>2.27</v>
      </c>
      <c r="D27" s="707">
        <v>6</v>
      </c>
      <c r="E27" s="707">
        <v>2.27</v>
      </c>
      <c r="F27" s="707">
        <v>2.27</v>
      </c>
      <c r="G27" s="692">
        <v>111.8828789316174</v>
      </c>
      <c r="H27" s="693">
        <v>6.2016919999999987</v>
      </c>
    </row>
    <row r="28" spans="1:8" x14ac:dyDescent="0.2">
      <c r="A28" s="281">
        <v>2009</v>
      </c>
      <c r="B28" s="707">
        <v>2.8</v>
      </c>
      <c r="C28" s="707">
        <v>2.85</v>
      </c>
      <c r="D28" s="707">
        <v>6</v>
      </c>
      <c r="E28" s="707">
        <v>2.77</v>
      </c>
      <c r="F28" s="707">
        <v>2.84</v>
      </c>
      <c r="G28" s="692">
        <v>104.43197239274983</v>
      </c>
      <c r="H28" s="693">
        <v>6.2016919999999995</v>
      </c>
    </row>
    <row r="29" spans="1:8" x14ac:dyDescent="0.2">
      <c r="A29" s="281">
        <v>2010</v>
      </c>
      <c r="B29" s="707">
        <v>2.73</v>
      </c>
      <c r="C29" s="707">
        <v>2.8</v>
      </c>
      <c r="D29" s="707">
        <v>6</v>
      </c>
      <c r="E29" s="707">
        <v>2.72</v>
      </c>
      <c r="F29" s="707">
        <v>2.8</v>
      </c>
      <c r="G29" s="692">
        <v>96.551949008174148</v>
      </c>
      <c r="H29" s="693">
        <v>6.2016919999999969</v>
      </c>
    </row>
    <row r="30" spans="1:8" x14ac:dyDescent="0.2">
      <c r="A30" s="281">
        <v>2011</v>
      </c>
      <c r="B30" s="707">
        <v>2.66</v>
      </c>
      <c r="C30" s="707">
        <v>2.75</v>
      </c>
      <c r="D30" s="707">
        <v>6</v>
      </c>
      <c r="E30" s="707">
        <v>2.66</v>
      </c>
      <c r="F30" s="707">
        <v>2.75</v>
      </c>
      <c r="G30" s="692">
        <v>88.228972626746497</v>
      </c>
      <c r="H30" s="693">
        <v>6.2016919999999987</v>
      </c>
    </row>
    <row r="31" spans="1:8" x14ac:dyDescent="0.2">
      <c r="A31" s="281">
        <v>2012</v>
      </c>
      <c r="B31" s="707">
        <v>2.54</v>
      </c>
      <c r="C31" s="707">
        <v>2.58</v>
      </c>
      <c r="D31" s="707">
        <v>6</v>
      </c>
      <c r="E31" s="707">
        <v>2.52</v>
      </c>
      <c r="F31" s="707">
        <v>2.58</v>
      </c>
      <c r="G31" s="692">
        <v>79.447305291556219</v>
      </c>
      <c r="H31" s="693">
        <v>6.2016919999999987</v>
      </c>
    </row>
    <row r="32" spans="1:8" x14ac:dyDescent="0.2">
      <c r="A32" s="281">
        <v>2013</v>
      </c>
      <c r="B32" s="707">
        <v>2.46</v>
      </c>
      <c r="C32" s="707">
        <v>2.5</v>
      </c>
      <c r="D32" s="707">
        <v>6</v>
      </c>
      <c r="E32" s="707">
        <v>2.44</v>
      </c>
      <c r="F32" s="707">
        <v>2.4900000000000002</v>
      </c>
      <c r="G32" s="692">
        <v>70.189211421489205</v>
      </c>
      <c r="H32" s="693">
        <v>6.2016919999999995</v>
      </c>
    </row>
    <row r="33" spans="1:8" x14ac:dyDescent="0.2">
      <c r="A33" s="281">
        <v>2014</v>
      </c>
      <c r="B33" s="707">
        <v>2.38</v>
      </c>
      <c r="C33" s="707">
        <v>2.41</v>
      </c>
      <c r="D33" s="707">
        <v>6</v>
      </c>
      <c r="E33" s="707">
        <v>2.36</v>
      </c>
      <c r="F33" s="707">
        <v>2.41</v>
      </c>
      <c r="G33" s="692">
        <v>60.434839978390443</v>
      </c>
      <c r="H33" s="693">
        <v>6.2016920000000013</v>
      </c>
    </row>
    <row r="34" spans="1:8" x14ac:dyDescent="0.2">
      <c r="A34" s="281">
        <v>2015</v>
      </c>
      <c r="B34" s="707">
        <v>2.31</v>
      </c>
      <c r="C34" s="707">
        <v>2.33</v>
      </c>
      <c r="D34" s="707">
        <v>6</v>
      </c>
      <c r="E34" s="707">
        <v>2.2799999999999998</v>
      </c>
      <c r="F34" s="707">
        <v>2.33</v>
      </c>
      <c r="G34" s="692">
        <v>50.162083006026464</v>
      </c>
      <c r="H34" s="693">
        <v>6.2016919999999987</v>
      </c>
    </row>
    <row r="35" spans="1:8" x14ac:dyDescent="0.2">
      <c r="A35" s="281">
        <v>2016</v>
      </c>
      <c r="B35" s="707">
        <v>2.2400000000000002</v>
      </c>
      <c r="C35" s="707">
        <v>2.27</v>
      </c>
      <c r="D35" s="707">
        <v>6</v>
      </c>
      <c r="E35" s="707">
        <v>2.21</v>
      </c>
      <c r="F35" s="707">
        <v>2.2599999999999998</v>
      </c>
      <c r="G35" s="692">
        <v>50.162083006026464</v>
      </c>
      <c r="H35" s="693">
        <v>6.2016919999999987</v>
      </c>
    </row>
    <row r="36" spans="1:8" x14ac:dyDescent="0.2">
      <c r="A36" s="281">
        <v>2017</v>
      </c>
      <c r="B36" s="707">
        <v>2.17</v>
      </c>
      <c r="C36" s="707">
        <v>2.19</v>
      </c>
      <c r="D36" s="707">
        <v>6</v>
      </c>
      <c r="E36" s="707">
        <v>2.14</v>
      </c>
      <c r="F36" s="707">
        <v>2.19</v>
      </c>
      <c r="G36" s="692">
        <v>50.162083006026464</v>
      </c>
      <c r="H36" s="693">
        <v>6.2016919999999987</v>
      </c>
    </row>
    <row r="37" spans="1:8" x14ac:dyDescent="0.2">
      <c r="A37" s="281">
        <v>2018</v>
      </c>
      <c r="B37" s="707">
        <v>2.2400000000000002</v>
      </c>
      <c r="C37" s="707">
        <v>2.31</v>
      </c>
      <c r="D37" s="707">
        <v>6</v>
      </c>
      <c r="E37" s="707">
        <v>2.17</v>
      </c>
      <c r="F37" s="707">
        <v>2.21</v>
      </c>
      <c r="G37" s="692">
        <v>50.162083006026464</v>
      </c>
      <c r="H37" s="693">
        <v>6.2016919999999987</v>
      </c>
    </row>
    <row r="38" spans="1:8" x14ac:dyDescent="0.2">
      <c r="A38" s="281">
        <v>2019</v>
      </c>
      <c r="B38" s="707">
        <v>2.17</v>
      </c>
      <c r="C38" s="707">
        <v>2.2200000000000002</v>
      </c>
      <c r="D38" s="707">
        <v>6</v>
      </c>
      <c r="E38" s="707">
        <v>2.11</v>
      </c>
      <c r="F38" s="707">
        <v>2.15</v>
      </c>
      <c r="G38" s="692">
        <v>50.162083006026499</v>
      </c>
      <c r="H38" s="693">
        <v>6.2016920000000004</v>
      </c>
    </row>
    <row r="39" spans="1:8" x14ac:dyDescent="0.2">
      <c r="A39" s="282"/>
      <c r="B39" s="710"/>
      <c r="C39" s="710"/>
      <c r="D39" s="710"/>
      <c r="E39" s="710"/>
      <c r="F39" s="710"/>
      <c r="G39" s="710"/>
      <c r="H39" s="680"/>
    </row>
    <row r="40" spans="1:8" ht="14.25" x14ac:dyDescent="0.2">
      <c r="A40" s="76" t="s">
        <v>1186</v>
      </c>
    </row>
    <row r="41" spans="1:8" ht="14.25" x14ac:dyDescent="0.2">
      <c r="A41" s="76" t="s">
        <v>1187</v>
      </c>
    </row>
    <row r="42" spans="1:8" x14ac:dyDescent="0.2">
      <c r="A42" s="702" t="s">
        <v>300</v>
      </c>
    </row>
    <row r="43" spans="1:8" ht="14.25" x14ac:dyDescent="0.2">
      <c r="A43" s="76" t="s">
        <v>1188</v>
      </c>
    </row>
    <row r="44" spans="1:8" ht="14.25" x14ac:dyDescent="0.2">
      <c r="A44" s="76" t="s">
        <v>1189</v>
      </c>
    </row>
    <row r="45" spans="1:8" x14ac:dyDescent="0.2">
      <c r="A45" s="702" t="s">
        <v>1190</v>
      </c>
    </row>
  </sheetData>
  <mergeCells count="3">
    <mergeCell ref="A1:B1"/>
    <mergeCell ref="B4:D4"/>
    <mergeCell ref="E4:F4"/>
  </mergeCells>
  <hyperlinks>
    <hyperlink ref="A1" location="Contents!A1" display="To table of contents" xr:uid="{00000000-0004-0000-1D00-000000000000}"/>
    <hyperlink ref="A45" r:id="rId1" xr:uid="{00000000-0004-0000-1D00-000001000000}"/>
    <hyperlink ref="A42" r:id="rId2" xr:uid="{00000000-0004-0000-1D00-000002000000}"/>
  </hyperlinks>
  <pageMargins left="0.75" right="0.75" top="1" bottom="1" header="0.5" footer="0.5"/>
  <pageSetup paperSize="9" scale="76" orientation="landscape" r:id="rId3"/>
  <headerFooter alignWithMargins="0"/>
  <customProperties>
    <customPr name="EpmWorksheetKeyString_GUID" r:id="rId4"/>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tint="0.79998168889431442"/>
    <pageSetUpPr fitToPage="1"/>
  </sheetPr>
  <dimension ref="A1:H45"/>
  <sheetViews>
    <sheetView zoomScale="75" workbookViewId="0">
      <selection activeCell="A2" sqref="A2:I48"/>
    </sheetView>
  </sheetViews>
  <sheetFormatPr defaultRowHeight="12.75" x14ac:dyDescent="0.2"/>
  <cols>
    <col min="1" max="1" width="15.5703125" style="5" customWidth="1"/>
    <col min="2" max="6" width="10.28515625" style="5" customWidth="1"/>
    <col min="7" max="7" width="12.85546875" style="5" customWidth="1"/>
    <col min="8" max="8" width="14.7109375" style="5" customWidth="1"/>
    <col min="9" max="9" width="51.7109375" style="5" customWidth="1"/>
    <col min="10" max="10" width="10.28515625" style="5" customWidth="1"/>
    <col min="11" max="16384" width="9.140625" style="5"/>
  </cols>
  <sheetData>
    <row r="1" spans="1:8" ht="30" customHeight="1" x14ac:dyDescent="0.2">
      <c r="A1" s="1417" t="s">
        <v>2</v>
      </c>
      <c r="B1" s="1417"/>
    </row>
    <row r="2" spans="1:8" ht="20.25" x14ac:dyDescent="0.3">
      <c r="A2" s="1096" t="s">
        <v>1191</v>
      </c>
      <c r="H2" s="76" t="s">
        <v>205</v>
      </c>
    </row>
    <row r="3" spans="1:8" x14ac:dyDescent="0.2">
      <c r="A3" s="518"/>
      <c r="B3" s="525" t="s">
        <v>1168</v>
      </c>
      <c r="C3" s="413"/>
      <c r="D3" s="413"/>
      <c r="E3" s="413"/>
      <c r="F3" s="414"/>
      <c r="G3" s="1094" t="s">
        <v>46</v>
      </c>
      <c r="H3" s="530"/>
    </row>
    <row r="4" spans="1:8" x14ac:dyDescent="0.2">
      <c r="A4" s="388"/>
      <c r="B4" s="1485" t="s">
        <v>1169</v>
      </c>
      <c r="C4" s="1485"/>
      <c r="D4" s="1486"/>
      <c r="E4" s="1487" t="s">
        <v>1170</v>
      </c>
      <c r="F4" s="1486"/>
      <c r="G4" s="678" t="s">
        <v>8</v>
      </c>
      <c r="H4" s="679" t="s">
        <v>49</v>
      </c>
    </row>
    <row r="5" spans="1:8" ht="14.25" x14ac:dyDescent="0.2">
      <c r="A5" s="388"/>
      <c r="B5" s="622" t="s">
        <v>1171</v>
      </c>
      <c r="C5" s="622" t="s">
        <v>1172</v>
      </c>
      <c r="D5" s="11" t="s">
        <v>1173</v>
      </c>
      <c r="E5" s="622" t="s">
        <v>1171</v>
      </c>
      <c r="F5" s="622" t="s">
        <v>1172</v>
      </c>
      <c r="G5" s="688" t="s">
        <v>374</v>
      </c>
      <c r="H5" s="689" t="s">
        <v>374</v>
      </c>
    </row>
    <row r="6" spans="1:8" ht="14.25" x14ac:dyDescent="0.2">
      <c r="A6" s="388"/>
      <c r="B6" s="622" t="s">
        <v>1183</v>
      </c>
      <c r="C6" s="690" t="s">
        <v>373</v>
      </c>
      <c r="D6" s="11" t="s">
        <v>1184</v>
      </c>
      <c r="E6" s="622" t="s">
        <v>1185</v>
      </c>
      <c r="F6" s="690" t="s">
        <v>373</v>
      </c>
      <c r="G6" s="628"/>
      <c r="H6" s="11"/>
    </row>
    <row r="7" spans="1:8" x14ac:dyDescent="0.2">
      <c r="A7" s="518"/>
      <c r="B7" s="1095" t="s">
        <v>202</v>
      </c>
      <c r="C7" s="8"/>
      <c r="D7" s="8"/>
      <c r="E7" s="8"/>
      <c r="F7" s="8"/>
      <c r="G7" s="8"/>
      <c r="H7" s="530"/>
    </row>
    <row r="8" spans="1:8" x14ac:dyDescent="0.2">
      <c r="A8" s="388"/>
      <c r="B8" s="80"/>
      <c r="C8" s="80"/>
      <c r="D8" s="80"/>
      <c r="E8" s="80"/>
      <c r="F8" s="80"/>
      <c r="G8" s="80"/>
      <c r="H8" s="81"/>
    </row>
    <row r="9" spans="1:8" x14ac:dyDescent="0.2">
      <c r="A9" s="281">
        <v>1990</v>
      </c>
      <c r="B9" s="707">
        <v>50.34</v>
      </c>
      <c r="C9" s="707">
        <v>54.49</v>
      </c>
      <c r="D9" s="707">
        <v>50</v>
      </c>
      <c r="E9" s="707">
        <v>54.41</v>
      </c>
      <c r="F9" s="707">
        <v>54.94</v>
      </c>
      <c r="G9" s="692">
        <v>6.8190120556285567</v>
      </c>
      <c r="H9" s="693">
        <v>57.59999999999998</v>
      </c>
    </row>
    <row r="10" spans="1:8" x14ac:dyDescent="0.2">
      <c r="A10" s="281">
        <v>1991</v>
      </c>
      <c r="B10" s="707">
        <v>49.16</v>
      </c>
      <c r="C10" s="707">
        <v>51.95</v>
      </c>
      <c r="D10" s="707">
        <v>50</v>
      </c>
      <c r="E10" s="707">
        <v>52.33</v>
      </c>
      <c r="F10" s="707">
        <v>52.45</v>
      </c>
      <c r="G10" s="692">
        <v>6.8282185445233692</v>
      </c>
      <c r="H10" s="693">
        <v>57.600000000000009</v>
      </c>
    </row>
    <row r="11" spans="1:8" x14ac:dyDescent="0.2">
      <c r="A11" s="281">
        <v>1992</v>
      </c>
      <c r="B11" s="707">
        <v>48.04</v>
      </c>
      <c r="C11" s="707">
        <v>49.73</v>
      </c>
      <c r="D11" s="707">
        <v>50</v>
      </c>
      <c r="E11" s="707">
        <v>50.24</v>
      </c>
      <c r="F11" s="707">
        <v>50.15</v>
      </c>
      <c r="G11" s="692">
        <v>6.8282185445233701</v>
      </c>
      <c r="H11" s="693">
        <v>57.600000000000009</v>
      </c>
    </row>
    <row r="12" spans="1:8" x14ac:dyDescent="0.2">
      <c r="A12" s="281">
        <v>1993</v>
      </c>
      <c r="B12" s="707">
        <v>46.99</v>
      </c>
      <c r="C12" s="707">
        <v>47.76</v>
      </c>
      <c r="D12" s="707">
        <v>50</v>
      </c>
      <c r="E12" s="707">
        <v>48.13</v>
      </c>
      <c r="F12" s="707">
        <v>48</v>
      </c>
      <c r="G12" s="692">
        <v>6.7462450169830639</v>
      </c>
      <c r="H12" s="693">
        <v>57.59999999999998</v>
      </c>
    </row>
    <row r="13" spans="1:8" x14ac:dyDescent="0.2">
      <c r="A13" s="281">
        <v>1994</v>
      </c>
      <c r="B13" s="707">
        <v>46</v>
      </c>
      <c r="C13" s="707">
        <v>46</v>
      </c>
      <c r="D13" s="707">
        <v>50</v>
      </c>
      <c r="E13" s="707">
        <v>46</v>
      </c>
      <c r="F13" s="707">
        <v>46</v>
      </c>
      <c r="G13" s="692">
        <v>6.746217754594392</v>
      </c>
      <c r="H13" s="693">
        <v>57.600000000000009</v>
      </c>
    </row>
    <row r="14" spans="1:8" x14ac:dyDescent="0.2">
      <c r="A14" s="281">
        <v>1995</v>
      </c>
      <c r="B14" s="707">
        <v>45.99</v>
      </c>
      <c r="C14" s="707">
        <v>45.99</v>
      </c>
      <c r="D14" s="707">
        <v>50</v>
      </c>
      <c r="E14" s="707">
        <v>45.99</v>
      </c>
      <c r="F14" s="707">
        <v>45.99</v>
      </c>
      <c r="G14" s="692">
        <v>6.7462575366625392</v>
      </c>
      <c r="H14" s="693">
        <v>57.599999999999994</v>
      </c>
    </row>
    <row r="15" spans="1:8" x14ac:dyDescent="0.2">
      <c r="A15" s="281">
        <v>1996</v>
      </c>
      <c r="B15" s="707">
        <v>45.98</v>
      </c>
      <c r="C15" s="707">
        <v>45.98</v>
      </c>
      <c r="D15" s="707">
        <v>50</v>
      </c>
      <c r="E15" s="707">
        <v>45.98</v>
      </c>
      <c r="F15" s="707">
        <v>45.98</v>
      </c>
      <c r="G15" s="692">
        <v>7.0608936546263035</v>
      </c>
      <c r="H15" s="693">
        <v>57.600000000000016</v>
      </c>
    </row>
    <row r="16" spans="1:8" x14ac:dyDescent="0.2">
      <c r="A16" s="281">
        <v>1997</v>
      </c>
      <c r="B16" s="707">
        <v>45.98</v>
      </c>
      <c r="C16" s="707">
        <v>45.98</v>
      </c>
      <c r="D16" s="707">
        <v>50</v>
      </c>
      <c r="E16" s="707">
        <v>45.98</v>
      </c>
      <c r="F16" s="707">
        <v>45.98</v>
      </c>
      <c r="G16" s="692">
        <v>7.3754708244371061</v>
      </c>
      <c r="H16" s="693">
        <v>57.600000000000009</v>
      </c>
    </row>
    <row r="17" spans="1:8" x14ac:dyDescent="0.2">
      <c r="A17" s="281">
        <v>1998</v>
      </c>
      <c r="B17" s="707">
        <v>45.97</v>
      </c>
      <c r="C17" s="707">
        <v>45.97</v>
      </c>
      <c r="D17" s="707">
        <v>50</v>
      </c>
      <c r="E17" s="707">
        <v>45.97</v>
      </c>
      <c r="F17" s="707">
        <v>45.97</v>
      </c>
      <c r="G17" s="692">
        <v>7.5332090385221182</v>
      </c>
      <c r="H17" s="693">
        <v>57.600000000000009</v>
      </c>
    </row>
    <row r="18" spans="1:8" x14ac:dyDescent="0.2">
      <c r="A18" s="281">
        <v>1999</v>
      </c>
      <c r="B18" s="707">
        <v>45.96</v>
      </c>
      <c r="C18" s="707">
        <v>45.96</v>
      </c>
      <c r="D18" s="707">
        <v>50</v>
      </c>
      <c r="E18" s="707">
        <v>45.96</v>
      </c>
      <c r="F18" s="707">
        <v>45.96</v>
      </c>
      <c r="G18" s="692">
        <v>7.7271316626553448</v>
      </c>
      <c r="H18" s="693">
        <v>57.599999999999994</v>
      </c>
    </row>
    <row r="19" spans="1:8" x14ac:dyDescent="0.2">
      <c r="A19" s="281">
        <v>2000</v>
      </c>
      <c r="B19" s="707">
        <v>45.95</v>
      </c>
      <c r="C19" s="707">
        <v>45.95</v>
      </c>
      <c r="D19" s="707">
        <v>50</v>
      </c>
      <c r="E19" s="707">
        <v>45.95</v>
      </c>
      <c r="F19" s="707">
        <v>45.95</v>
      </c>
      <c r="G19" s="692">
        <v>7.9520725132786065</v>
      </c>
      <c r="H19" s="693">
        <v>57.600000000000009</v>
      </c>
    </row>
    <row r="20" spans="1:8" x14ac:dyDescent="0.2">
      <c r="A20" s="281">
        <v>2001</v>
      </c>
      <c r="B20" s="707">
        <v>45.94</v>
      </c>
      <c r="C20" s="707">
        <v>45.94</v>
      </c>
      <c r="D20" s="707">
        <v>50</v>
      </c>
      <c r="E20" s="707">
        <v>45.94</v>
      </c>
      <c r="F20" s="707">
        <v>45.94</v>
      </c>
      <c r="G20" s="692">
        <v>8.2038669983759522</v>
      </c>
      <c r="H20" s="693">
        <v>57.600000000000009</v>
      </c>
    </row>
    <row r="21" spans="1:8" x14ac:dyDescent="0.2">
      <c r="A21" s="281">
        <v>2002</v>
      </c>
      <c r="B21" s="707">
        <v>45.94</v>
      </c>
      <c r="C21" s="707">
        <v>45.94</v>
      </c>
      <c r="D21" s="707">
        <v>50</v>
      </c>
      <c r="E21" s="707">
        <v>45.94</v>
      </c>
      <c r="F21" s="707">
        <v>45.94</v>
      </c>
      <c r="G21" s="692">
        <v>8.4790114606570661</v>
      </c>
      <c r="H21" s="693">
        <v>57.6</v>
      </c>
    </row>
    <row r="22" spans="1:8" x14ac:dyDescent="0.2">
      <c r="A22" s="281">
        <v>2003</v>
      </c>
      <c r="B22" s="707">
        <v>45.94</v>
      </c>
      <c r="C22" s="707">
        <v>45.94</v>
      </c>
      <c r="D22" s="707">
        <v>50</v>
      </c>
      <c r="E22" s="707">
        <v>45.94</v>
      </c>
      <c r="F22" s="707">
        <v>45.94</v>
      </c>
      <c r="G22" s="692">
        <v>8.7746320509923788</v>
      </c>
      <c r="H22" s="693">
        <v>57.600000000000016</v>
      </c>
    </row>
    <row r="23" spans="1:8" x14ac:dyDescent="0.2">
      <c r="A23" s="281">
        <v>2004</v>
      </c>
      <c r="B23" s="707">
        <v>45.94</v>
      </c>
      <c r="C23" s="707">
        <v>45.94</v>
      </c>
      <c r="D23" s="707">
        <v>50</v>
      </c>
      <c r="E23" s="707">
        <v>45.94</v>
      </c>
      <c r="F23" s="707">
        <v>45.94</v>
      </c>
      <c r="G23" s="692">
        <v>9.0882656771268397</v>
      </c>
      <c r="H23" s="693">
        <v>57.599999999999994</v>
      </c>
    </row>
    <row r="24" spans="1:8" x14ac:dyDescent="0.2">
      <c r="A24" s="281">
        <v>2005</v>
      </c>
      <c r="B24" s="707">
        <v>45.94</v>
      </c>
      <c r="C24" s="707">
        <v>45.94</v>
      </c>
      <c r="D24" s="707">
        <v>50</v>
      </c>
      <c r="E24" s="707">
        <v>45.94</v>
      </c>
      <c r="F24" s="707">
        <v>45.94</v>
      </c>
      <c r="G24" s="692">
        <v>9.4606916132240535</v>
      </c>
      <c r="H24" s="693">
        <v>57.599999999999994</v>
      </c>
    </row>
    <row r="25" spans="1:8" x14ac:dyDescent="0.2">
      <c r="A25" s="281">
        <v>2006</v>
      </c>
      <c r="B25" s="707">
        <v>45.94</v>
      </c>
      <c r="C25" s="707">
        <v>45.94</v>
      </c>
      <c r="D25" s="707">
        <v>50</v>
      </c>
      <c r="E25" s="707">
        <v>45.94</v>
      </c>
      <c r="F25" s="707">
        <v>45.94</v>
      </c>
      <c r="G25" s="692">
        <v>9.6988079946393935</v>
      </c>
      <c r="H25" s="693">
        <v>57.6</v>
      </c>
    </row>
    <row r="26" spans="1:8" x14ac:dyDescent="0.2">
      <c r="A26" s="281">
        <v>2007</v>
      </c>
      <c r="B26" s="707">
        <v>45.95</v>
      </c>
      <c r="C26" s="707">
        <v>45.95</v>
      </c>
      <c r="D26" s="707">
        <v>50</v>
      </c>
      <c r="E26" s="707">
        <v>45.95</v>
      </c>
      <c r="F26" s="707">
        <v>45.95</v>
      </c>
      <c r="G26" s="692">
        <v>9.9509652525825683</v>
      </c>
      <c r="H26" s="693">
        <v>57.600000000000023</v>
      </c>
    </row>
    <row r="27" spans="1:8" x14ac:dyDescent="0.2">
      <c r="A27" s="281">
        <v>2008</v>
      </c>
      <c r="B27" s="707">
        <v>45.95</v>
      </c>
      <c r="C27" s="707">
        <v>45.95</v>
      </c>
      <c r="D27" s="707">
        <v>50</v>
      </c>
      <c r="E27" s="707">
        <v>45.95</v>
      </c>
      <c r="F27" s="707">
        <v>45.95</v>
      </c>
      <c r="G27" s="692">
        <v>10.217507261240391</v>
      </c>
      <c r="H27" s="693">
        <v>57.599999999999994</v>
      </c>
    </row>
    <row r="28" spans="1:8" x14ac:dyDescent="0.2">
      <c r="A28" s="281">
        <v>2009</v>
      </c>
      <c r="B28" s="707">
        <v>44.4</v>
      </c>
      <c r="C28" s="707">
        <v>44.34</v>
      </c>
      <c r="D28" s="707">
        <v>50</v>
      </c>
      <c r="E28" s="707">
        <v>44.41</v>
      </c>
      <c r="F28" s="707">
        <v>44.28</v>
      </c>
      <c r="G28" s="692">
        <v>10.498838324310166</v>
      </c>
      <c r="H28" s="693">
        <v>57.600000000000009</v>
      </c>
    </row>
    <row r="29" spans="1:8" x14ac:dyDescent="0.2">
      <c r="A29" s="281">
        <v>2010</v>
      </c>
      <c r="B29" s="707">
        <v>44.12</v>
      </c>
      <c r="C29" s="707">
        <v>44.04</v>
      </c>
      <c r="D29" s="707">
        <v>50</v>
      </c>
      <c r="E29" s="707">
        <v>44.13</v>
      </c>
      <c r="F29" s="707">
        <v>43.96</v>
      </c>
      <c r="G29" s="692">
        <v>10.795424770408276</v>
      </c>
      <c r="H29" s="693">
        <v>57.599999999999994</v>
      </c>
    </row>
    <row r="30" spans="1:8" x14ac:dyDescent="0.2">
      <c r="A30" s="281">
        <v>2011</v>
      </c>
      <c r="B30" s="707">
        <v>43.83</v>
      </c>
      <c r="C30" s="707">
        <v>43.73</v>
      </c>
      <c r="D30" s="707">
        <v>50</v>
      </c>
      <c r="E30" s="707">
        <v>43.84</v>
      </c>
      <c r="F30" s="707">
        <v>43.64</v>
      </c>
      <c r="G30" s="692">
        <v>11.107797232801719</v>
      </c>
      <c r="H30" s="693">
        <v>57.599999999999987</v>
      </c>
    </row>
    <row r="31" spans="1:8" x14ac:dyDescent="0.2">
      <c r="A31" s="281">
        <v>2012</v>
      </c>
      <c r="B31" s="707">
        <v>43.51</v>
      </c>
      <c r="C31" s="707">
        <v>43.44</v>
      </c>
      <c r="D31" s="707">
        <v>50</v>
      </c>
      <c r="E31" s="707">
        <v>43.5</v>
      </c>
      <c r="F31" s="707">
        <v>43.38</v>
      </c>
      <c r="G31" s="692">
        <v>11.436553629674705</v>
      </c>
      <c r="H31" s="693">
        <v>57.599999999999994</v>
      </c>
    </row>
    <row r="32" spans="1:8" x14ac:dyDescent="0.2">
      <c r="A32" s="281">
        <v>2013</v>
      </c>
      <c r="B32" s="707">
        <v>43.2</v>
      </c>
      <c r="C32" s="707">
        <v>43.14</v>
      </c>
      <c r="D32" s="707">
        <v>50</v>
      </c>
      <c r="E32" s="707">
        <v>43.19</v>
      </c>
      <c r="F32" s="707">
        <v>43.05</v>
      </c>
      <c r="G32" s="692">
        <v>11.782362875972007</v>
      </c>
      <c r="H32" s="693">
        <v>57.6</v>
      </c>
    </row>
    <row r="33" spans="1:8" x14ac:dyDescent="0.2">
      <c r="A33" s="281">
        <v>2014</v>
      </c>
      <c r="B33" s="707">
        <v>42.89</v>
      </c>
      <c r="C33" s="707">
        <v>42.8</v>
      </c>
      <c r="D33" s="707">
        <v>50</v>
      </c>
      <c r="E33" s="707">
        <v>42.88</v>
      </c>
      <c r="F33" s="707">
        <v>42.73</v>
      </c>
      <c r="G33" s="692">
        <v>12.145969373076275</v>
      </c>
      <c r="H33" s="693">
        <v>57.600000000000023</v>
      </c>
    </row>
    <row r="34" spans="1:8" x14ac:dyDescent="0.2">
      <c r="A34" s="281">
        <v>2015</v>
      </c>
      <c r="B34" s="707">
        <v>42.57</v>
      </c>
      <c r="C34" s="707">
        <v>42.49</v>
      </c>
      <c r="D34" s="707">
        <v>50</v>
      </c>
      <c r="E34" s="707">
        <v>42.57</v>
      </c>
      <c r="F34" s="707">
        <v>42.42</v>
      </c>
      <c r="G34" s="692">
        <v>12.528198338701891</v>
      </c>
      <c r="H34" s="693">
        <v>57.600000000000009</v>
      </c>
    </row>
    <row r="35" spans="1:8" x14ac:dyDescent="0.2">
      <c r="A35" s="281">
        <v>2016</v>
      </c>
      <c r="B35" s="707">
        <v>42.27</v>
      </c>
      <c r="C35" s="707">
        <v>42.16</v>
      </c>
      <c r="D35" s="707">
        <v>50</v>
      </c>
      <c r="E35" s="707">
        <v>42.26</v>
      </c>
      <c r="F35" s="707">
        <v>42.11</v>
      </c>
      <c r="G35" s="692">
        <v>12.528198338701891</v>
      </c>
      <c r="H35" s="693">
        <v>57.600000000000009</v>
      </c>
    </row>
    <row r="36" spans="1:8" x14ac:dyDescent="0.2">
      <c r="A36" s="281">
        <v>2017</v>
      </c>
      <c r="B36" s="707">
        <v>41.97</v>
      </c>
      <c r="C36" s="707">
        <v>41.88</v>
      </c>
      <c r="D36" s="707">
        <v>50</v>
      </c>
      <c r="E36" s="707">
        <v>41.96</v>
      </c>
      <c r="F36" s="707">
        <v>41.82</v>
      </c>
      <c r="G36" s="692">
        <v>12.528198338701891</v>
      </c>
      <c r="H36" s="693">
        <v>57.600000000000009</v>
      </c>
    </row>
    <row r="37" spans="1:8" x14ac:dyDescent="0.2">
      <c r="A37" s="281">
        <v>2018</v>
      </c>
      <c r="B37" s="707">
        <v>41.91</v>
      </c>
      <c r="C37" s="707">
        <v>41.8</v>
      </c>
      <c r="D37" s="707">
        <v>50</v>
      </c>
      <c r="E37" s="707">
        <v>41.88</v>
      </c>
      <c r="F37" s="707">
        <v>41.71</v>
      </c>
      <c r="G37" s="692">
        <v>12.528198338701891</v>
      </c>
      <c r="H37" s="693">
        <v>57.600000000000009</v>
      </c>
    </row>
    <row r="38" spans="1:8" x14ac:dyDescent="0.2">
      <c r="A38" s="281">
        <v>2019</v>
      </c>
      <c r="B38" s="707">
        <v>41.62</v>
      </c>
      <c r="C38" s="707">
        <v>41.47</v>
      </c>
      <c r="D38" s="707">
        <v>50</v>
      </c>
      <c r="E38" s="707">
        <v>41.59</v>
      </c>
      <c r="F38" s="707">
        <v>41.42</v>
      </c>
      <c r="G38" s="692">
        <v>12.5281983387019</v>
      </c>
      <c r="H38" s="693">
        <v>57.6</v>
      </c>
    </row>
    <row r="39" spans="1:8" x14ac:dyDescent="0.2">
      <c r="A39" s="282"/>
      <c r="B39" s="661"/>
      <c r="C39" s="661"/>
      <c r="D39" s="661"/>
      <c r="E39" s="661"/>
      <c r="F39" s="661"/>
      <c r="G39" s="661"/>
      <c r="H39" s="701"/>
    </row>
    <row r="40" spans="1:8" ht="14.25" x14ac:dyDescent="0.2">
      <c r="A40" s="76" t="s">
        <v>1186</v>
      </c>
    </row>
    <row r="41" spans="1:8" ht="14.25" x14ac:dyDescent="0.2">
      <c r="A41" s="76" t="s">
        <v>1187</v>
      </c>
    </row>
    <row r="42" spans="1:8" x14ac:dyDescent="0.2">
      <c r="A42" s="702" t="s">
        <v>300</v>
      </c>
    </row>
    <row r="43" spans="1:8" ht="14.25" x14ac:dyDescent="0.2">
      <c r="A43" s="76" t="s">
        <v>1188</v>
      </c>
    </row>
    <row r="44" spans="1:8" ht="14.25" x14ac:dyDescent="0.2">
      <c r="A44" s="76" t="s">
        <v>1189</v>
      </c>
    </row>
    <row r="45" spans="1:8" x14ac:dyDescent="0.2">
      <c r="A45" s="702" t="s">
        <v>1190</v>
      </c>
    </row>
  </sheetData>
  <mergeCells count="3">
    <mergeCell ref="A1:B1"/>
    <mergeCell ref="B4:D4"/>
    <mergeCell ref="E4:F4"/>
  </mergeCells>
  <hyperlinks>
    <hyperlink ref="A1" location="Contents!A1" display="To table of contents" xr:uid="{00000000-0004-0000-1E00-000000000000}"/>
    <hyperlink ref="A45" r:id="rId1" xr:uid="{00000000-0004-0000-1E00-000001000000}"/>
    <hyperlink ref="A42" r:id="rId2" xr:uid="{00000000-0004-0000-1E00-000002000000}"/>
  </hyperlinks>
  <pageMargins left="0.75" right="0.46" top="1" bottom="1" header="0.5" footer="0.5"/>
  <pageSetup paperSize="9" scale="76" orientation="landscape" r:id="rId3"/>
  <headerFooter alignWithMargins="0"/>
  <customProperties>
    <customPr name="EpmWorksheetKeyString_GUID" r:id="rId4"/>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79998168889431442"/>
    <pageSetUpPr fitToPage="1"/>
  </sheetPr>
  <dimension ref="A1:H45"/>
  <sheetViews>
    <sheetView zoomScale="75" workbookViewId="0">
      <selection activeCell="A2" sqref="A2:I47"/>
    </sheetView>
  </sheetViews>
  <sheetFormatPr defaultRowHeight="12.75" x14ac:dyDescent="0.2"/>
  <cols>
    <col min="1" max="1" width="17" style="5" customWidth="1"/>
    <col min="2" max="6" width="10.28515625" style="5" customWidth="1"/>
    <col min="7" max="8" width="12.7109375" style="5" customWidth="1"/>
    <col min="9" max="9" width="50.140625" style="5" customWidth="1"/>
    <col min="10" max="10" width="10.28515625" style="5" customWidth="1"/>
    <col min="11" max="16384" width="9.140625" style="5"/>
  </cols>
  <sheetData>
    <row r="1" spans="1:8" ht="28.5" customHeight="1" x14ac:dyDescent="0.2">
      <c r="A1" s="1417" t="s">
        <v>2</v>
      </c>
      <c r="B1" s="1417"/>
    </row>
    <row r="2" spans="1:8" ht="20.25" x14ac:dyDescent="0.3">
      <c r="A2" s="1096" t="s">
        <v>1192</v>
      </c>
      <c r="H2" s="76" t="s">
        <v>205</v>
      </c>
    </row>
    <row r="3" spans="1:8" x14ac:dyDescent="0.2">
      <c r="A3" s="518"/>
      <c r="B3" s="525" t="s">
        <v>1168</v>
      </c>
      <c r="C3" s="413"/>
      <c r="D3" s="413"/>
      <c r="E3" s="413"/>
      <c r="F3" s="414"/>
      <c r="G3" s="1094" t="s">
        <v>46</v>
      </c>
      <c r="H3" s="530"/>
    </row>
    <row r="4" spans="1:8" x14ac:dyDescent="0.2">
      <c r="A4" s="388"/>
      <c r="B4" s="1485" t="s">
        <v>1169</v>
      </c>
      <c r="C4" s="1485"/>
      <c r="D4" s="1486"/>
      <c r="E4" s="1487" t="s">
        <v>1170</v>
      </c>
      <c r="F4" s="1486"/>
      <c r="G4" s="678" t="s">
        <v>8</v>
      </c>
      <c r="H4" s="679" t="s">
        <v>49</v>
      </c>
    </row>
    <row r="5" spans="1:8" ht="14.25" x14ac:dyDescent="0.2">
      <c r="A5" s="388"/>
      <c r="B5" s="622" t="s">
        <v>1171</v>
      </c>
      <c r="C5" s="622" t="s">
        <v>1172</v>
      </c>
      <c r="D5" s="11" t="s">
        <v>1173</v>
      </c>
      <c r="E5" s="622" t="s">
        <v>1171</v>
      </c>
      <c r="F5" s="622" t="s">
        <v>1172</v>
      </c>
      <c r="G5" s="688" t="s">
        <v>374</v>
      </c>
      <c r="H5" s="689" t="s">
        <v>374</v>
      </c>
    </row>
    <row r="6" spans="1:8" ht="14.25" x14ac:dyDescent="0.2">
      <c r="A6" s="388"/>
      <c r="B6" s="622" t="s">
        <v>1183</v>
      </c>
      <c r="C6" s="690" t="s">
        <v>373</v>
      </c>
      <c r="D6" s="11" t="s">
        <v>1184</v>
      </c>
      <c r="E6" s="622" t="s">
        <v>1185</v>
      </c>
      <c r="F6" s="690" t="s">
        <v>373</v>
      </c>
      <c r="G6" s="628"/>
      <c r="H6" s="11"/>
    </row>
    <row r="7" spans="1:8" x14ac:dyDescent="0.2">
      <c r="A7" s="518"/>
      <c r="B7" s="1095" t="s">
        <v>202</v>
      </c>
      <c r="C7" s="8"/>
      <c r="D7" s="8"/>
      <c r="E7" s="8"/>
      <c r="F7" s="8"/>
      <c r="G7" s="8"/>
      <c r="H7" s="530"/>
    </row>
    <row r="8" spans="1:8" x14ac:dyDescent="0.2">
      <c r="A8" s="388"/>
      <c r="B8" s="80"/>
      <c r="C8" s="80"/>
      <c r="D8" s="80"/>
      <c r="E8" s="80"/>
      <c r="F8" s="80"/>
      <c r="G8" s="80"/>
      <c r="H8" s="81"/>
    </row>
    <row r="9" spans="1:8" x14ac:dyDescent="0.2">
      <c r="A9" s="281">
        <v>1990</v>
      </c>
      <c r="B9" s="711">
        <v>2.44</v>
      </c>
      <c r="C9" s="711">
        <v>2.23</v>
      </c>
      <c r="D9" s="707">
        <v>4</v>
      </c>
      <c r="E9" s="711">
        <v>2.34</v>
      </c>
      <c r="F9" s="711">
        <v>2.1800000000000002</v>
      </c>
      <c r="G9" s="697">
        <v>0.68006268992303764</v>
      </c>
      <c r="H9" s="693">
        <v>1.1999999999999995</v>
      </c>
    </row>
    <row r="10" spans="1:8" x14ac:dyDescent="0.2">
      <c r="A10" s="281">
        <v>1991</v>
      </c>
      <c r="B10" s="711">
        <v>2.41</v>
      </c>
      <c r="C10" s="711">
        <v>2.27</v>
      </c>
      <c r="D10" s="707">
        <v>4</v>
      </c>
      <c r="E10" s="711">
        <v>2.34</v>
      </c>
      <c r="F10" s="711">
        <v>2.23</v>
      </c>
      <c r="G10" s="697">
        <v>0.67914069509202168</v>
      </c>
      <c r="H10" s="693">
        <v>1.2000000000000002</v>
      </c>
    </row>
    <row r="11" spans="1:8" x14ac:dyDescent="0.2">
      <c r="A11" s="281">
        <v>1992</v>
      </c>
      <c r="B11" s="711">
        <v>2.39</v>
      </c>
      <c r="C11" s="711">
        <v>2.2999999999999998</v>
      </c>
      <c r="D11" s="707">
        <v>4</v>
      </c>
      <c r="E11" s="711">
        <v>2.34</v>
      </c>
      <c r="F11" s="711">
        <v>2.27</v>
      </c>
      <c r="G11" s="697">
        <v>0.6791406950920218</v>
      </c>
      <c r="H11" s="693">
        <v>1.2000000000000002</v>
      </c>
    </row>
    <row r="12" spans="1:8" x14ac:dyDescent="0.2">
      <c r="A12" s="281">
        <v>1993</v>
      </c>
      <c r="B12" s="711">
        <v>2.37</v>
      </c>
      <c r="C12" s="711">
        <v>2.33</v>
      </c>
      <c r="D12" s="707">
        <v>4</v>
      </c>
      <c r="E12" s="711">
        <v>2.35</v>
      </c>
      <c r="F12" s="711">
        <v>2.31</v>
      </c>
      <c r="G12" s="697">
        <v>0.68685929732612572</v>
      </c>
      <c r="H12" s="693">
        <v>1.1999999999999997</v>
      </c>
    </row>
    <row r="13" spans="1:8" x14ac:dyDescent="0.2">
      <c r="A13" s="281">
        <v>1994</v>
      </c>
      <c r="B13" s="711">
        <v>2.35</v>
      </c>
      <c r="C13" s="711">
        <v>2.35</v>
      </c>
      <c r="D13" s="707">
        <v>4</v>
      </c>
      <c r="E13" s="711">
        <v>2.35</v>
      </c>
      <c r="F13" s="711">
        <v>2.35</v>
      </c>
      <c r="G13" s="697">
        <v>0.68686185919491405</v>
      </c>
      <c r="H13" s="693">
        <v>1.2000000000000002</v>
      </c>
    </row>
    <row r="14" spans="1:8" x14ac:dyDescent="0.2">
      <c r="A14" s="281">
        <v>1995</v>
      </c>
      <c r="B14" s="711">
        <v>2.31</v>
      </c>
      <c r="C14" s="711">
        <v>2.31</v>
      </c>
      <c r="D14" s="707">
        <v>4</v>
      </c>
      <c r="E14" s="711">
        <v>2.31</v>
      </c>
      <c r="F14" s="711">
        <v>2.31</v>
      </c>
      <c r="G14" s="697">
        <v>0.68685811322841828</v>
      </c>
      <c r="H14" s="693">
        <v>1.2</v>
      </c>
    </row>
    <row r="15" spans="1:8" x14ac:dyDescent="0.2">
      <c r="A15" s="281">
        <v>1996</v>
      </c>
      <c r="B15" s="711">
        <v>2.2599999999999998</v>
      </c>
      <c r="C15" s="711">
        <v>2.2599999999999998</v>
      </c>
      <c r="D15" s="707">
        <v>4</v>
      </c>
      <c r="E15" s="711">
        <v>2.2599999999999998</v>
      </c>
      <c r="F15" s="711">
        <v>2.2599999999999998</v>
      </c>
      <c r="G15" s="697">
        <v>0.66134939038949436</v>
      </c>
      <c r="H15" s="693">
        <v>1.2000000000000002</v>
      </c>
    </row>
    <row r="16" spans="1:8" x14ac:dyDescent="0.2">
      <c r="A16" s="281">
        <v>1997</v>
      </c>
      <c r="B16" s="711">
        <v>2.21</v>
      </c>
      <c r="C16" s="711">
        <v>2.21</v>
      </c>
      <c r="D16" s="707">
        <v>4</v>
      </c>
      <c r="E16" s="711">
        <v>2.21</v>
      </c>
      <c r="F16" s="711">
        <v>2.21</v>
      </c>
      <c r="G16" s="697">
        <v>0.63584627772656854</v>
      </c>
      <c r="H16" s="693">
        <v>1.2</v>
      </c>
    </row>
    <row r="17" spans="1:8" x14ac:dyDescent="0.2">
      <c r="A17" s="281">
        <v>1998</v>
      </c>
      <c r="B17" s="711">
        <v>2.16</v>
      </c>
      <c r="C17" s="711">
        <v>2.16</v>
      </c>
      <c r="D17" s="707">
        <v>4</v>
      </c>
      <c r="E17" s="711">
        <v>2.16</v>
      </c>
      <c r="F17" s="711">
        <v>2.16</v>
      </c>
      <c r="G17" s="697">
        <v>0.62555634691748896</v>
      </c>
      <c r="H17" s="693">
        <v>1.2</v>
      </c>
    </row>
    <row r="18" spans="1:8" x14ac:dyDescent="0.2">
      <c r="A18" s="281">
        <v>1999</v>
      </c>
      <c r="B18" s="711">
        <v>2.11</v>
      </c>
      <c r="C18" s="711">
        <v>2.11</v>
      </c>
      <c r="D18" s="707">
        <v>4</v>
      </c>
      <c r="E18" s="711">
        <v>2.11</v>
      </c>
      <c r="F18" s="711">
        <v>2.11</v>
      </c>
      <c r="G18" s="697">
        <v>0.61208476931512645</v>
      </c>
      <c r="H18" s="693">
        <v>1.1999999999999995</v>
      </c>
    </row>
    <row r="19" spans="1:8" x14ac:dyDescent="0.2">
      <c r="A19" s="281">
        <v>2000</v>
      </c>
      <c r="B19" s="711">
        <v>2.06</v>
      </c>
      <c r="C19" s="711">
        <v>2.06</v>
      </c>
      <c r="D19" s="707">
        <v>4</v>
      </c>
      <c r="E19" s="711">
        <v>2.06</v>
      </c>
      <c r="F19" s="711">
        <v>2.06</v>
      </c>
      <c r="G19" s="697">
        <v>0.59588615572799974</v>
      </c>
      <c r="H19" s="693">
        <v>1.2</v>
      </c>
    </row>
    <row r="20" spans="1:8" x14ac:dyDescent="0.2">
      <c r="A20" s="281">
        <v>2001</v>
      </c>
      <c r="B20" s="711">
        <v>2.02</v>
      </c>
      <c r="C20" s="711">
        <v>2.02</v>
      </c>
      <c r="D20" s="707">
        <v>4</v>
      </c>
      <c r="E20" s="711">
        <v>2.02</v>
      </c>
      <c r="F20" s="711">
        <v>2.02</v>
      </c>
      <c r="G20" s="697">
        <v>0.57732630475346636</v>
      </c>
      <c r="H20" s="693">
        <v>1.2</v>
      </c>
    </row>
    <row r="21" spans="1:8" x14ac:dyDescent="0.2">
      <c r="A21" s="281">
        <v>2002</v>
      </c>
      <c r="B21" s="711">
        <v>1.97</v>
      </c>
      <c r="C21" s="711">
        <v>1.97</v>
      </c>
      <c r="D21" s="707">
        <v>4</v>
      </c>
      <c r="E21" s="711">
        <v>1.97</v>
      </c>
      <c r="F21" s="711">
        <v>1.97</v>
      </c>
      <c r="G21" s="697">
        <v>0.55671361540705666</v>
      </c>
      <c r="H21" s="693">
        <v>1.1999999999999997</v>
      </c>
    </row>
    <row r="22" spans="1:8" x14ac:dyDescent="0.2">
      <c r="A22" s="281">
        <v>2003</v>
      </c>
      <c r="B22" s="711">
        <v>1.94</v>
      </c>
      <c r="C22" s="711">
        <v>1.94</v>
      </c>
      <c r="D22" s="707">
        <v>4</v>
      </c>
      <c r="E22" s="711">
        <v>1.94</v>
      </c>
      <c r="F22" s="711">
        <v>1.94</v>
      </c>
      <c r="G22" s="697">
        <v>0.53430040761582054</v>
      </c>
      <c r="H22" s="693">
        <v>1.2000000000000004</v>
      </c>
    </row>
    <row r="23" spans="1:8" x14ac:dyDescent="0.2">
      <c r="A23" s="281">
        <v>2004</v>
      </c>
      <c r="B23" s="711">
        <v>1.9</v>
      </c>
      <c r="C23" s="711">
        <v>1.9</v>
      </c>
      <c r="D23" s="707">
        <v>4</v>
      </c>
      <c r="E23" s="711">
        <v>1.9</v>
      </c>
      <c r="F23" s="711">
        <v>1.9</v>
      </c>
      <c r="G23" s="697">
        <v>0.5103036216042337</v>
      </c>
      <c r="H23" s="693">
        <v>1.2</v>
      </c>
    </row>
    <row r="24" spans="1:8" x14ac:dyDescent="0.2">
      <c r="A24" s="281">
        <v>2005</v>
      </c>
      <c r="B24" s="711">
        <v>1.87</v>
      </c>
      <c r="C24" s="711">
        <v>1.87</v>
      </c>
      <c r="D24" s="707">
        <v>4</v>
      </c>
      <c r="E24" s="711">
        <v>1.87</v>
      </c>
      <c r="F24" s="711">
        <v>1.87</v>
      </c>
      <c r="G24" s="697">
        <v>0.48010982020658433</v>
      </c>
      <c r="H24" s="693">
        <v>1.2</v>
      </c>
    </row>
    <row r="25" spans="1:8" x14ac:dyDescent="0.2">
      <c r="A25" s="281">
        <v>2006</v>
      </c>
      <c r="B25" s="711">
        <v>1.84</v>
      </c>
      <c r="C25" s="711">
        <v>1.84</v>
      </c>
      <c r="D25" s="707">
        <v>4</v>
      </c>
      <c r="E25" s="711">
        <v>1.84</v>
      </c>
      <c r="F25" s="711">
        <v>1.84</v>
      </c>
      <c r="G25" s="697">
        <v>0.46641353674692099</v>
      </c>
      <c r="H25" s="693">
        <v>1.2</v>
      </c>
    </row>
    <row r="26" spans="1:8" x14ac:dyDescent="0.2">
      <c r="A26" s="281">
        <v>2007</v>
      </c>
      <c r="B26" s="711">
        <v>1.81</v>
      </c>
      <c r="C26" s="711">
        <v>1.81</v>
      </c>
      <c r="D26" s="707">
        <v>4</v>
      </c>
      <c r="E26" s="711">
        <v>1.81</v>
      </c>
      <c r="F26" s="711">
        <v>1.81</v>
      </c>
      <c r="G26" s="697">
        <v>0.45179473915370633</v>
      </c>
      <c r="H26" s="693">
        <v>1.2000000000000002</v>
      </c>
    </row>
    <row r="27" spans="1:8" x14ac:dyDescent="0.2">
      <c r="A27" s="281">
        <v>2008</v>
      </c>
      <c r="B27" s="711">
        <v>1.68</v>
      </c>
      <c r="C27" s="711">
        <v>1.68</v>
      </c>
      <c r="D27" s="707">
        <v>3.9</v>
      </c>
      <c r="E27" s="711">
        <v>1.68</v>
      </c>
      <c r="F27" s="711">
        <v>1.68</v>
      </c>
      <c r="G27" s="697">
        <v>0.43623547609691354</v>
      </c>
      <c r="H27" s="693">
        <v>1.2000000000000002</v>
      </c>
    </row>
    <row r="28" spans="1:8" x14ac:dyDescent="0.2">
      <c r="A28" s="281">
        <v>2009</v>
      </c>
      <c r="B28" s="711">
        <v>1.78</v>
      </c>
      <c r="C28" s="711">
        <v>1.77</v>
      </c>
      <c r="D28" s="707">
        <v>3.9</v>
      </c>
      <c r="E28" s="711">
        <v>1.77</v>
      </c>
      <c r="F28" s="711">
        <v>1.76</v>
      </c>
      <c r="G28" s="697">
        <v>0.41971374253512395</v>
      </c>
      <c r="H28" s="693">
        <v>1.2000000000000002</v>
      </c>
    </row>
    <row r="29" spans="1:8" x14ac:dyDescent="0.2">
      <c r="A29" s="281">
        <v>2010</v>
      </c>
      <c r="B29" s="711">
        <v>1.66</v>
      </c>
      <c r="C29" s="711">
        <v>1.65</v>
      </c>
      <c r="D29" s="707">
        <v>3.9</v>
      </c>
      <c r="E29" s="711">
        <v>1.65</v>
      </c>
      <c r="F29" s="711">
        <v>1.65</v>
      </c>
      <c r="G29" s="697">
        <v>0.40220341299347845</v>
      </c>
      <c r="H29" s="693">
        <v>1.1999999999999997</v>
      </c>
    </row>
    <row r="30" spans="1:8" x14ac:dyDescent="0.2">
      <c r="A30" s="281">
        <v>2011</v>
      </c>
      <c r="B30" s="711">
        <v>1.54</v>
      </c>
      <c r="C30" s="711">
        <v>1.53</v>
      </c>
      <c r="D30" s="707">
        <v>3.9</v>
      </c>
      <c r="E30" s="711">
        <v>1.53</v>
      </c>
      <c r="F30" s="711">
        <v>1.53</v>
      </c>
      <c r="G30" s="697">
        <v>0.38367412823761876</v>
      </c>
      <c r="H30" s="693">
        <v>1.1999999999999997</v>
      </c>
    </row>
    <row r="31" spans="1:8" x14ac:dyDescent="0.2">
      <c r="A31" s="281">
        <v>2012</v>
      </c>
      <c r="B31" s="711">
        <v>1.5</v>
      </c>
      <c r="C31" s="711">
        <v>1.49</v>
      </c>
      <c r="D31" s="707">
        <v>3.9</v>
      </c>
      <c r="E31" s="711">
        <v>1.49</v>
      </c>
      <c r="F31" s="711">
        <v>1.48</v>
      </c>
      <c r="G31" s="697">
        <v>0.36409113492968576</v>
      </c>
      <c r="H31" s="693">
        <v>1.1999999999999995</v>
      </c>
    </row>
    <row r="32" spans="1:8" x14ac:dyDescent="0.2">
      <c r="A32" s="281">
        <v>2013</v>
      </c>
      <c r="B32" s="711">
        <v>1.46</v>
      </c>
      <c r="C32" s="711">
        <v>1.45</v>
      </c>
      <c r="D32" s="707">
        <v>3.9</v>
      </c>
      <c r="E32" s="711">
        <v>1.45</v>
      </c>
      <c r="F32" s="711">
        <v>1.44</v>
      </c>
      <c r="G32" s="697">
        <v>0.34341507683527689</v>
      </c>
      <c r="H32" s="693">
        <v>1.2</v>
      </c>
    </row>
    <row r="33" spans="1:8" x14ac:dyDescent="0.2">
      <c r="A33" s="281">
        <v>2014</v>
      </c>
      <c r="B33" s="711">
        <v>1.42</v>
      </c>
      <c r="C33" s="711">
        <v>1.41</v>
      </c>
      <c r="D33" s="707">
        <v>3.9</v>
      </c>
      <c r="E33" s="711">
        <v>1.41</v>
      </c>
      <c r="F33" s="711">
        <v>1.4</v>
      </c>
      <c r="G33" s="697">
        <v>0.32160173512626156</v>
      </c>
      <c r="H33" s="693">
        <v>1.2000000000000006</v>
      </c>
    </row>
    <row r="34" spans="1:8" x14ac:dyDescent="0.2">
      <c r="A34" s="281">
        <v>2015</v>
      </c>
      <c r="B34" s="711">
        <v>1.38</v>
      </c>
      <c r="C34" s="711">
        <v>1.37</v>
      </c>
      <c r="D34" s="707">
        <v>3.9</v>
      </c>
      <c r="E34" s="711">
        <v>1.37</v>
      </c>
      <c r="F34" s="711">
        <v>1.37</v>
      </c>
      <c r="G34" s="697">
        <v>0.29860171425769322</v>
      </c>
      <c r="H34" s="693">
        <v>1.2</v>
      </c>
    </row>
    <row r="35" spans="1:8" x14ac:dyDescent="0.2">
      <c r="A35" s="281">
        <v>2016</v>
      </c>
      <c r="B35" s="711">
        <v>1.34</v>
      </c>
      <c r="C35" s="711">
        <v>1.33</v>
      </c>
      <c r="D35" s="707">
        <v>3.9</v>
      </c>
      <c r="E35" s="711">
        <v>1.33</v>
      </c>
      <c r="F35" s="711">
        <v>1.33</v>
      </c>
      <c r="G35" s="697">
        <v>0.29860171425769316</v>
      </c>
      <c r="H35" s="693">
        <v>1.2</v>
      </c>
    </row>
    <row r="36" spans="1:8" x14ac:dyDescent="0.2">
      <c r="A36" s="281">
        <v>2017</v>
      </c>
      <c r="B36" s="711">
        <v>1.31</v>
      </c>
      <c r="C36" s="711">
        <v>1.3</v>
      </c>
      <c r="D36" s="707">
        <v>3.9</v>
      </c>
      <c r="E36" s="711">
        <v>1.3</v>
      </c>
      <c r="F36" s="711">
        <v>1.29</v>
      </c>
      <c r="G36" s="697">
        <v>0.29860171425769316</v>
      </c>
      <c r="H36" s="693">
        <v>1.2</v>
      </c>
    </row>
    <row r="37" spans="1:8" x14ac:dyDescent="0.2">
      <c r="A37" s="281">
        <v>2018</v>
      </c>
      <c r="B37" s="711">
        <v>1.29</v>
      </c>
      <c r="C37" s="711">
        <v>1.28</v>
      </c>
      <c r="D37" s="707">
        <v>3.9</v>
      </c>
      <c r="E37" s="711">
        <v>1.28</v>
      </c>
      <c r="F37" s="711">
        <v>1.27</v>
      </c>
      <c r="G37" s="697">
        <v>0.29860171425769316</v>
      </c>
      <c r="H37" s="693">
        <v>1.2</v>
      </c>
    </row>
    <row r="38" spans="1:8" x14ac:dyDescent="0.2">
      <c r="A38" s="281">
        <v>2019</v>
      </c>
      <c r="B38" s="711">
        <v>1.26</v>
      </c>
      <c r="C38" s="711">
        <v>1.24</v>
      </c>
      <c r="D38" s="707">
        <v>3.9</v>
      </c>
      <c r="E38" s="711">
        <v>1.24</v>
      </c>
      <c r="F38" s="711">
        <v>1.24</v>
      </c>
      <c r="G38" s="697">
        <v>0.298601714257693</v>
      </c>
      <c r="H38" s="693">
        <v>1.2</v>
      </c>
    </row>
    <row r="39" spans="1:8" x14ac:dyDescent="0.2">
      <c r="A39" s="282"/>
      <c r="B39" s="661"/>
      <c r="C39" s="661"/>
      <c r="D39" s="661"/>
      <c r="E39" s="661"/>
      <c r="F39" s="661"/>
      <c r="G39" s="661"/>
      <c r="H39" s="701"/>
    </row>
    <row r="40" spans="1:8" ht="14.25" x14ac:dyDescent="0.2">
      <c r="A40" s="76" t="s">
        <v>1186</v>
      </c>
    </row>
    <row r="41" spans="1:8" ht="14.25" x14ac:dyDescent="0.2">
      <c r="A41" s="76" t="s">
        <v>1187</v>
      </c>
    </row>
    <row r="42" spans="1:8" x14ac:dyDescent="0.2">
      <c r="A42" s="702" t="s">
        <v>300</v>
      </c>
    </row>
    <row r="43" spans="1:8" ht="14.25" x14ac:dyDescent="0.2">
      <c r="A43" s="76" t="s">
        <v>1188</v>
      </c>
    </row>
    <row r="44" spans="1:8" ht="14.25" x14ac:dyDescent="0.2">
      <c r="A44" s="76" t="s">
        <v>1189</v>
      </c>
    </row>
    <row r="45" spans="1:8" x14ac:dyDescent="0.2">
      <c r="A45" s="702" t="s">
        <v>1190</v>
      </c>
    </row>
  </sheetData>
  <mergeCells count="3">
    <mergeCell ref="A1:B1"/>
    <mergeCell ref="B4:D4"/>
    <mergeCell ref="E4:F4"/>
  </mergeCells>
  <hyperlinks>
    <hyperlink ref="A1" location="Contents!A1" display="To table of contents" xr:uid="{00000000-0004-0000-1F00-000000000000}"/>
    <hyperlink ref="A45" r:id="rId1" xr:uid="{00000000-0004-0000-1F00-000001000000}"/>
    <hyperlink ref="A42" r:id="rId2" xr:uid="{00000000-0004-0000-1F00-000002000000}"/>
  </hyperlinks>
  <pageMargins left="0.75" right="0.32" top="1" bottom="1" header="0.5" footer="0.5"/>
  <pageSetup paperSize="9" scale="76" orientation="landscape" r:id="rId3"/>
  <headerFooter alignWithMargins="0"/>
  <customProperties>
    <customPr name="EpmWorksheetKeyString_GUID" r:id="rId4"/>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79998168889431442"/>
    <pageSetUpPr fitToPage="1"/>
  </sheetPr>
  <dimension ref="A1:E24"/>
  <sheetViews>
    <sheetView zoomScale="75" workbookViewId="0">
      <selection activeCell="A2" sqref="A2:D27"/>
    </sheetView>
  </sheetViews>
  <sheetFormatPr defaultRowHeight="12.75" x14ac:dyDescent="0.2"/>
  <cols>
    <col min="1" max="1" width="42" style="5" customWidth="1"/>
    <col min="2" max="3" width="24.42578125" style="5" customWidth="1"/>
    <col min="4" max="4" width="82" style="5" customWidth="1"/>
    <col min="5" max="5" width="12.7109375" style="5" customWidth="1"/>
    <col min="6" max="16384" width="9.140625" style="5"/>
  </cols>
  <sheetData>
    <row r="1" spans="1:5" ht="34.5" customHeight="1" x14ac:dyDescent="0.2">
      <c r="A1" s="1417" t="s">
        <v>2</v>
      </c>
      <c r="B1" s="1417"/>
    </row>
    <row r="2" spans="1:5" ht="20.25" x14ac:dyDescent="0.3">
      <c r="A2" s="532" t="s">
        <v>1193</v>
      </c>
    </row>
    <row r="3" spans="1:5" x14ac:dyDescent="0.2">
      <c r="A3" s="712"/>
      <c r="B3" s="1085" t="s">
        <v>8</v>
      </c>
      <c r="C3" s="1086" t="s">
        <v>49</v>
      </c>
      <c r="D3" s="713"/>
      <c r="E3" s="713"/>
    </row>
    <row r="4" spans="1:5" x14ac:dyDescent="0.2">
      <c r="A4" s="518"/>
      <c r="B4" s="714" t="s">
        <v>202</v>
      </c>
      <c r="C4" s="530"/>
      <c r="D4" s="715"/>
      <c r="E4" s="80"/>
    </row>
    <row r="5" spans="1:5" x14ac:dyDescent="0.2">
      <c r="A5" s="388"/>
      <c r="B5" s="79"/>
      <c r="C5" s="81"/>
      <c r="D5" s="80"/>
      <c r="E5" s="80"/>
    </row>
    <row r="6" spans="1:5" ht="15" x14ac:dyDescent="0.25">
      <c r="A6" s="519" t="s">
        <v>1194</v>
      </c>
      <c r="B6" s="448">
        <v>1E-3</v>
      </c>
      <c r="C6" s="449">
        <v>0.01</v>
      </c>
      <c r="D6" s="716"/>
      <c r="E6" s="717"/>
    </row>
    <row r="7" spans="1:5" x14ac:dyDescent="0.2">
      <c r="A7" s="519"/>
      <c r="B7" s="448"/>
      <c r="C7" s="449"/>
      <c r="D7" s="716"/>
      <c r="E7" s="717"/>
    </row>
    <row r="8" spans="1:5" x14ac:dyDescent="0.2">
      <c r="A8" s="519"/>
      <c r="B8" s="718"/>
      <c r="C8" s="81" t="s">
        <v>1644</v>
      </c>
      <c r="D8" s="716"/>
    </row>
    <row r="9" spans="1:5" x14ac:dyDescent="0.2">
      <c r="A9" s="519"/>
      <c r="B9" s="718"/>
      <c r="C9" s="81" t="s">
        <v>1645</v>
      </c>
      <c r="D9" s="716"/>
    </row>
    <row r="10" spans="1:5" x14ac:dyDescent="0.2">
      <c r="A10" s="719" t="s">
        <v>1195</v>
      </c>
      <c r="B10" s="235">
        <v>2.8999999999999998E-3</v>
      </c>
      <c r="C10" s="236">
        <v>8.6999999999999994E-3</v>
      </c>
    </row>
    <row r="11" spans="1:5" x14ac:dyDescent="0.2">
      <c r="A11" s="719" t="s">
        <v>1196</v>
      </c>
      <c r="B11" s="235">
        <v>0</v>
      </c>
      <c r="C11" s="236">
        <v>0</v>
      </c>
    </row>
    <row r="12" spans="1:5" x14ac:dyDescent="0.2">
      <c r="A12" s="719" t="s">
        <v>1197</v>
      </c>
      <c r="B12" s="235">
        <v>0</v>
      </c>
      <c r="C12" s="236">
        <v>0</v>
      </c>
    </row>
    <row r="13" spans="1:5" x14ac:dyDescent="0.2">
      <c r="A13" s="719" t="s">
        <v>1198</v>
      </c>
      <c r="B13" s="235">
        <v>3.1800000000000002E-2</v>
      </c>
      <c r="C13" s="236">
        <v>2.3599999999999999E-2</v>
      </c>
    </row>
    <row r="14" spans="1:5" x14ac:dyDescent="0.2">
      <c r="A14" s="719" t="s">
        <v>1199</v>
      </c>
      <c r="B14" s="235">
        <v>1.5E-3</v>
      </c>
      <c r="C14" s="236">
        <v>1.9E-3</v>
      </c>
    </row>
    <row r="15" spans="1:5" x14ac:dyDescent="0.2">
      <c r="A15" s="719" t="s">
        <v>1200</v>
      </c>
      <c r="B15" s="235">
        <v>1.26E-2</v>
      </c>
      <c r="C15" s="236">
        <v>1.2500000000000001E-2</v>
      </c>
    </row>
    <row r="16" spans="1:5" x14ac:dyDescent="0.2">
      <c r="A16" s="719" t="s">
        <v>1201</v>
      </c>
      <c r="B16" s="235">
        <v>0</v>
      </c>
      <c r="C16" s="236">
        <v>0</v>
      </c>
    </row>
    <row r="17" spans="1:3" x14ac:dyDescent="0.2">
      <c r="A17" s="719" t="s">
        <v>1202</v>
      </c>
      <c r="B17" s="235">
        <v>1.9099999999999999E-2</v>
      </c>
      <c r="C17" s="236">
        <v>1.7500000000000002E-2</v>
      </c>
    </row>
    <row r="18" spans="1:3" x14ac:dyDescent="0.2">
      <c r="A18" s="719" t="s">
        <v>1203</v>
      </c>
      <c r="B18" s="235">
        <v>0</v>
      </c>
      <c r="C18" s="236">
        <v>0</v>
      </c>
    </row>
    <row r="19" spans="1:3" x14ac:dyDescent="0.2">
      <c r="A19" s="719" t="s">
        <v>364</v>
      </c>
      <c r="B19" s="737" t="s">
        <v>1204</v>
      </c>
      <c r="C19" s="236">
        <v>0</v>
      </c>
    </row>
    <row r="20" spans="1:3" x14ac:dyDescent="0.2">
      <c r="A20" s="282"/>
      <c r="B20" s="720"/>
      <c r="C20" s="701"/>
    </row>
    <row r="21" spans="1:3" ht="14.25" x14ac:dyDescent="0.2">
      <c r="A21" s="76" t="s">
        <v>1205</v>
      </c>
    </row>
    <row r="22" spans="1:3" x14ac:dyDescent="0.2">
      <c r="A22" s="5" t="s">
        <v>1206</v>
      </c>
    </row>
    <row r="23" spans="1:3" x14ac:dyDescent="0.2">
      <c r="A23" s="721" t="s">
        <v>1207</v>
      </c>
    </row>
    <row r="24" spans="1:3" x14ac:dyDescent="0.2">
      <c r="A24" s="721" t="s">
        <v>1208</v>
      </c>
    </row>
  </sheetData>
  <mergeCells count="1">
    <mergeCell ref="A1:B1"/>
  </mergeCells>
  <hyperlinks>
    <hyperlink ref="A1" location="Inhoud!A1" display="Home" xr:uid="{00000000-0004-0000-2000-000000000000}"/>
    <hyperlink ref="A1:B1" location="Contents!A1" display="To table of contents" xr:uid="{00000000-0004-0000-2000-000001000000}"/>
  </hyperlinks>
  <pageMargins left="0.51" right="0.34" top="1" bottom="1" header="0.5" footer="0.5"/>
  <pageSetup paperSize="9" scale="79" orientation="landscape" r:id="rId1"/>
  <headerFooter alignWithMargins="0"/>
  <customProperties>
    <customPr name="EpmWorksheetKeyString_GU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79998168889431442"/>
  </sheetPr>
  <dimension ref="A1:F112"/>
  <sheetViews>
    <sheetView zoomScale="75" workbookViewId="0">
      <selection activeCell="E30" sqref="E30"/>
    </sheetView>
  </sheetViews>
  <sheetFormatPr defaultColWidth="7" defaultRowHeight="12.75" x14ac:dyDescent="0.2"/>
  <cols>
    <col min="1" max="1" width="38" style="161" customWidth="1"/>
    <col min="2" max="4" width="13.7109375" style="161" customWidth="1"/>
    <col min="5" max="5" width="20.7109375" style="161" customWidth="1"/>
    <col min="6" max="16384" width="7" style="161"/>
  </cols>
  <sheetData>
    <row r="1" spans="1:4" ht="28.5" customHeight="1" x14ac:dyDescent="0.2">
      <c r="A1" s="1417" t="s">
        <v>2</v>
      </c>
      <c r="B1" s="1417"/>
    </row>
    <row r="2" spans="1:4" ht="20.25" x14ac:dyDescent="0.3">
      <c r="A2" s="615" t="s">
        <v>1209</v>
      </c>
    </row>
    <row r="3" spans="1:4" ht="16.5" customHeight="1" x14ac:dyDescent="0.25">
      <c r="A3" s="406"/>
      <c r="B3" s="419" t="s">
        <v>460</v>
      </c>
      <c r="C3" s="421"/>
      <c r="D3" s="422" t="s">
        <v>461</v>
      </c>
    </row>
    <row r="4" spans="1:4" ht="14.25" customHeight="1" x14ac:dyDescent="0.25">
      <c r="A4" s="409"/>
      <c r="B4" s="722" t="s">
        <v>1210</v>
      </c>
      <c r="C4" s="440" t="s">
        <v>175</v>
      </c>
      <c r="D4" s="425" t="s">
        <v>462</v>
      </c>
    </row>
    <row r="5" spans="1:4" x14ac:dyDescent="0.2">
      <c r="A5" s="409"/>
      <c r="B5" s="723" t="s">
        <v>463</v>
      </c>
      <c r="C5" s="426"/>
      <c r="D5" s="405" t="s">
        <v>465</v>
      </c>
    </row>
    <row r="6" spans="1:4" x14ac:dyDescent="0.2">
      <c r="A6" s="409"/>
      <c r="B6" s="724" t="s">
        <v>466</v>
      </c>
      <c r="C6" s="428"/>
      <c r="D6" s="725"/>
    </row>
    <row r="7" spans="1:4" ht="18.75" customHeight="1" x14ac:dyDescent="0.2">
      <c r="A7" s="164"/>
      <c r="B7" s="1295" t="s">
        <v>467</v>
      </c>
      <c r="C7" s="1296"/>
      <c r="D7" s="407"/>
    </row>
    <row r="8" spans="1:4" ht="21" customHeight="1" x14ac:dyDescent="0.2">
      <c r="A8" s="411" t="s">
        <v>468</v>
      </c>
      <c r="B8" s="726">
        <v>0.05</v>
      </c>
      <c r="C8" s="1297">
        <v>0.04</v>
      </c>
      <c r="D8" s="408"/>
    </row>
    <row r="9" spans="1:4" x14ac:dyDescent="0.2">
      <c r="A9" s="411" t="s">
        <v>469</v>
      </c>
      <c r="B9" s="433">
        <v>1.2999999999999999E-2</v>
      </c>
      <c r="C9" s="434">
        <v>0.01</v>
      </c>
      <c r="D9" s="177"/>
    </row>
    <row r="10" spans="1:4" x14ac:dyDescent="0.2">
      <c r="A10" s="411" t="s">
        <v>470</v>
      </c>
      <c r="B10" s="433">
        <v>1E-3</v>
      </c>
      <c r="C10" s="434">
        <v>0.01</v>
      </c>
      <c r="D10" s="177">
        <v>0.01</v>
      </c>
    </row>
    <row r="11" spans="1:4" x14ac:dyDescent="0.2">
      <c r="A11" s="411" t="s">
        <v>471</v>
      </c>
      <c r="B11" s="433">
        <v>2.9000000000000001E-2</v>
      </c>
      <c r="C11" s="434">
        <v>1.9E-2</v>
      </c>
      <c r="D11" s="177">
        <v>0.2</v>
      </c>
    </row>
    <row r="12" spans="1:4" x14ac:dyDescent="0.2">
      <c r="A12" s="411" t="s">
        <v>472</v>
      </c>
      <c r="B12" s="433">
        <v>1.0999999999999999E-2</v>
      </c>
      <c r="C12" s="434">
        <v>0</v>
      </c>
      <c r="D12" s="177">
        <v>0.1</v>
      </c>
    </row>
    <row r="13" spans="1:4" x14ac:dyDescent="0.2">
      <c r="A13" s="411" t="s">
        <v>473</v>
      </c>
      <c r="B13" s="433">
        <v>0.02</v>
      </c>
      <c r="C13" s="434">
        <v>1.9E-2</v>
      </c>
      <c r="D13" s="177">
        <v>0.15</v>
      </c>
    </row>
    <row r="14" spans="1:4" x14ac:dyDescent="0.2">
      <c r="A14" s="411"/>
      <c r="B14" s="433"/>
      <c r="C14" s="434"/>
      <c r="D14" s="177"/>
    </row>
    <row r="15" spans="1:4" x14ac:dyDescent="0.2">
      <c r="A15" s="411" t="s">
        <v>474</v>
      </c>
      <c r="B15" s="433">
        <v>4.1000000000000002E-2</v>
      </c>
      <c r="C15" s="434">
        <v>0</v>
      </c>
      <c r="D15" s="177">
        <v>0.25</v>
      </c>
    </row>
    <row r="16" spans="1:4" x14ac:dyDescent="0.2">
      <c r="A16" s="411" t="s">
        <v>475</v>
      </c>
      <c r="B16" s="433">
        <v>6.7000000000000004E-2</v>
      </c>
      <c r="C16" s="434">
        <v>0</v>
      </c>
      <c r="D16" s="177">
        <v>0.15</v>
      </c>
    </row>
    <row r="17" spans="1:4" x14ac:dyDescent="0.2">
      <c r="A17" s="411" t="s">
        <v>476</v>
      </c>
      <c r="B17" s="433">
        <v>4.3999999999999997E-2</v>
      </c>
      <c r="C17" s="434">
        <v>0</v>
      </c>
      <c r="D17" s="177">
        <v>0.02</v>
      </c>
    </row>
    <row r="18" spans="1:4" x14ac:dyDescent="0.2">
      <c r="A18" s="411" t="s">
        <v>477</v>
      </c>
      <c r="B18" s="433">
        <v>7.4999999999999997E-2</v>
      </c>
      <c r="C18" s="434">
        <v>0</v>
      </c>
      <c r="D18" s="177"/>
    </row>
    <row r="19" spans="1:4" x14ac:dyDescent="0.2">
      <c r="A19" s="411" t="s">
        <v>478</v>
      </c>
      <c r="B19" s="433">
        <v>2.1999999999999999E-2</v>
      </c>
      <c r="C19" s="434">
        <v>0</v>
      </c>
      <c r="D19" s="177"/>
    </row>
    <row r="20" spans="1:4" x14ac:dyDescent="0.2">
      <c r="A20" s="411" t="s">
        <v>479</v>
      </c>
      <c r="B20" s="433">
        <v>8.9999999999999993E-3</v>
      </c>
      <c r="C20" s="434">
        <v>0.28799999999999998</v>
      </c>
      <c r="D20" s="177"/>
    </row>
    <row r="21" spans="1:4" ht="26.45" customHeight="1" x14ac:dyDescent="0.2">
      <c r="A21" s="411" t="s">
        <v>480</v>
      </c>
      <c r="B21" s="433">
        <v>6.8000000000000005E-2</v>
      </c>
      <c r="C21" s="434">
        <v>0.115</v>
      </c>
      <c r="D21" s="177"/>
    </row>
    <row r="22" spans="1:4" x14ac:dyDescent="0.2">
      <c r="A22" s="411" t="s">
        <v>481</v>
      </c>
      <c r="B22" s="433">
        <v>4.2999999999999997E-2</v>
      </c>
      <c r="C22" s="434">
        <v>3.7999999999999999E-2</v>
      </c>
      <c r="D22" s="177"/>
    </row>
    <row r="23" spans="1:4" x14ac:dyDescent="0.2">
      <c r="A23" s="411" t="s">
        <v>482</v>
      </c>
      <c r="B23" s="433">
        <v>3.5999999999999997E-2</v>
      </c>
      <c r="C23" s="434">
        <v>2.9000000000000001E-2</v>
      </c>
      <c r="D23" s="177"/>
    </row>
    <row r="24" spans="1:4" x14ac:dyDescent="0.2">
      <c r="A24" s="411" t="s">
        <v>483</v>
      </c>
      <c r="B24" s="433">
        <v>2E-3</v>
      </c>
      <c r="C24" s="434">
        <v>0</v>
      </c>
      <c r="D24" s="177"/>
    </row>
    <row r="25" spans="1:4" x14ac:dyDescent="0.2">
      <c r="A25" s="411" t="s">
        <v>484</v>
      </c>
      <c r="B25" s="433">
        <v>3.0000000000000001E-3</v>
      </c>
      <c r="C25" s="434">
        <v>0</v>
      </c>
      <c r="D25" s="177"/>
    </row>
    <row r="26" spans="1:4" x14ac:dyDescent="0.2">
      <c r="A26" s="411" t="s">
        <v>485</v>
      </c>
      <c r="B26" s="433">
        <v>1.6E-2</v>
      </c>
      <c r="C26" s="434">
        <v>6.0000000000000001E-3</v>
      </c>
      <c r="D26" s="177">
        <v>0.01</v>
      </c>
    </row>
    <row r="27" spans="1:4" x14ac:dyDescent="0.2">
      <c r="A27" s="411"/>
      <c r="B27" s="433"/>
      <c r="C27" s="434"/>
      <c r="D27" s="177"/>
    </row>
    <row r="28" spans="1:4" x14ac:dyDescent="0.2">
      <c r="A28" s="411" t="s">
        <v>486</v>
      </c>
      <c r="B28" s="433">
        <v>8.0000000000000002E-3</v>
      </c>
      <c r="C28" s="434">
        <v>6.0000000000000001E-3</v>
      </c>
      <c r="D28" s="177"/>
    </row>
    <row r="29" spans="1:4" x14ac:dyDescent="0.2">
      <c r="A29" s="411" t="s">
        <v>487</v>
      </c>
      <c r="B29" s="433">
        <v>6.0000000000000001E-3</v>
      </c>
      <c r="C29" s="434">
        <v>6.0000000000000001E-3</v>
      </c>
      <c r="D29" s="177">
        <v>0.02</v>
      </c>
    </row>
    <row r="30" spans="1:4" x14ac:dyDescent="0.2">
      <c r="A30" s="411" t="s">
        <v>488</v>
      </c>
      <c r="B30" s="433">
        <v>7.0000000000000001E-3</v>
      </c>
      <c r="C30" s="434">
        <v>5.0000000000000001E-3</v>
      </c>
      <c r="D30" s="177">
        <v>0.02</v>
      </c>
    </row>
    <row r="31" spans="1:4" x14ac:dyDescent="0.2">
      <c r="A31" s="411" t="s">
        <v>489</v>
      </c>
      <c r="B31" s="433">
        <v>0.01</v>
      </c>
      <c r="C31" s="434">
        <v>5.0000000000000001E-3</v>
      </c>
      <c r="D31" s="177">
        <v>0.03</v>
      </c>
    </row>
    <row r="32" spans="1:4" x14ac:dyDescent="0.2">
      <c r="A32" s="411" t="s">
        <v>490</v>
      </c>
      <c r="B32" s="433">
        <v>6.0000000000000001E-3</v>
      </c>
      <c r="C32" s="434">
        <v>0</v>
      </c>
      <c r="D32" s="177">
        <v>5.0000000000000001E-3</v>
      </c>
    </row>
    <row r="33" spans="1:4" x14ac:dyDescent="0.2">
      <c r="A33" s="411" t="s">
        <v>491</v>
      </c>
      <c r="B33" s="433">
        <v>6.0000000000000001E-3</v>
      </c>
      <c r="C33" s="434">
        <v>0</v>
      </c>
      <c r="D33" s="177">
        <v>5.0000000000000001E-3</v>
      </c>
    </row>
    <row r="34" spans="1:4" x14ac:dyDescent="0.2">
      <c r="A34" s="411" t="s">
        <v>492</v>
      </c>
      <c r="B34" s="433">
        <v>3.0000000000000001E-3</v>
      </c>
      <c r="C34" s="434">
        <v>1.9E-2</v>
      </c>
      <c r="D34" s="177">
        <v>5.0000000000000001E-3</v>
      </c>
    </row>
    <row r="35" spans="1:4" ht="27.6" customHeight="1" x14ac:dyDescent="0.2">
      <c r="A35" s="411" t="s">
        <v>493</v>
      </c>
      <c r="B35" s="433">
        <v>4.2999999999999997E-2</v>
      </c>
      <c r="C35" s="434">
        <v>1.9E-2</v>
      </c>
      <c r="D35" s="177">
        <v>0</v>
      </c>
    </row>
    <row r="36" spans="1:4" x14ac:dyDescent="0.2">
      <c r="A36" s="411" t="s">
        <v>494</v>
      </c>
      <c r="B36" s="433">
        <v>0.114</v>
      </c>
      <c r="C36" s="434">
        <v>1.4E-2</v>
      </c>
      <c r="D36" s="177">
        <v>0.01</v>
      </c>
    </row>
    <row r="37" spans="1:4" x14ac:dyDescent="0.2">
      <c r="A37" s="411" t="s">
        <v>495</v>
      </c>
      <c r="B37" s="433">
        <v>2.4E-2</v>
      </c>
      <c r="C37" s="434">
        <v>5.0000000000000001E-3</v>
      </c>
      <c r="D37" s="177"/>
    </row>
    <row r="38" spans="1:4" x14ac:dyDescent="0.2">
      <c r="A38" s="411" t="s">
        <v>496</v>
      </c>
      <c r="B38" s="433">
        <v>5.2999999999999999E-2</v>
      </c>
      <c r="C38" s="434">
        <v>1.4E-2</v>
      </c>
      <c r="D38" s="177">
        <v>5.0000000000000001E-3</v>
      </c>
    </row>
    <row r="39" spans="1:4" x14ac:dyDescent="0.2">
      <c r="A39" s="411" t="s">
        <v>497</v>
      </c>
      <c r="B39" s="433">
        <v>0.02</v>
      </c>
      <c r="C39" s="434">
        <v>5.0000000000000001E-3</v>
      </c>
      <c r="D39" s="177"/>
    </row>
    <row r="40" spans="1:4" x14ac:dyDescent="0.2">
      <c r="A40" s="411"/>
      <c r="B40" s="433"/>
      <c r="C40" s="434"/>
      <c r="D40" s="177"/>
    </row>
    <row r="41" spans="1:4" x14ac:dyDescent="0.2">
      <c r="A41" s="411" t="s">
        <v>498</v>
      </c>
      <c r="B41" s="433">
        <v>7.0000000000000001E-3</v>
      </c>
      <c r="C41" s="434">
        <v>0</v>
      </c>
      <c r="D41" s="177"/>
    </row>
    <row r="42" spans="1:4" x14ac:dyDescent="0.2">
      <c r="A42" s="411" t="s">
        <v>499</v>
      </c>
      <c r="B42" s="433">
        <v>5.0000000000000001E-3</v>
      </c>
      <c r="C42" s="434">
        <v>0</v>
      </c>
      <c r="D42" s="177"/>
    </row>
    <row r="43" spans="1:4" x14ac:dyDescent="0.2">
      <c r="A43" s="411" t="s">
        <v>500</v>
      </c>
      <c r="B43" s="433">
        <v>2.5000000000000001E-2</v>
      </c>
      <c r="C43" s="434">
        <v>0</v>
      </c>
      <c r="D43" s="177"/>
    </row>
    <row r="44" spans="1:4" x14ac:dyDescent="0.2">
      <c r="A44" s="411" t="s">
        <v>501</v>
      </c>
      <c r="B44" s="433">
        <v>8.0000000000000002E-3</v>
      </c>
      <c r="C44" s="434">
        <v>0</v>
      </c>
      <c r="D44" s="177"/>
    </row>
    <row r="45" spans="1:4" x14ac:dyDescent="0.2">
      <c r="A45" s="411" t="s">
        <v>502</v>
      </c>
      <c r="B45" s="433">
        <v>3.5999999999999997E-2</v>
      </c>
      <c r="C45" s="434">
        <v>0</v>
      </c>
      <c r="D45" s="177"/>
    </row>
    <row r="46" spans="1:4" ht="27.6" customHeight="1" x14ac:dyDescent="0.2">
      <c r="A46" s="411" t="s">
        <v>503</v>
      </c>
      <c r="B46" s="433">
        <v>4.2999999999999997E-2</v>
      </c>
      <c r="C46" s="434">
        <v>0.192</v>
      </c>
      <c r="D46" s="177"/>
    </row>
    <row r="47" spans="1:4" ht="26.45" customHeight="1" x14ac:dyDescent="0.2">
      <c r="A47" s="411" t="s">
        <v>504</v>
      </c>
      <c r="B47" s="433">
        <v>1.6E-2</v>
      </c>
      <c r="C47" s="434">
        <v>5.8000000000000003E-2</v>
      </c>
      <c r="D47" s="177"/>
    </row>
    <row r="48" spans="1:4" x14ac:dyDescent="0.2">
      <c r="A48" s="411" t="s">
        <v>505</v>
      </c>
      <c r="B48" s="433">
        <v>3.0000000000000001E-3</v>
      </c>
      <c r="C48" s="434">
        <v>1.9E-2</v>
      </c>
      <c r="D48" s="177"/>
    </row>
    <row r="49" spans="1:6" x14ac:dyDescent="0.2">
      <c r="A49" s="411" t="s">
        <v>506</v>
      </c>
      <c r="B49" s="433">
        <v>3.0000000000000001E-3</v>
      </c>
      <c r="C49" s="434">
        <v>1.4E-2</v>
      </c>
      <c r="D49" s="177"/>
    </row>
    <row r="50" spans="1:6" x14ac:dyDescent="0.2">
      <c r="A50" s="411" t="s">
        <v>507</v>
      </c>
      <c r="B50" s="433">
        <v>2E-3</v>
      </c>
      <c r="C50" s="434">
        <v>1.4E-2</v>
      </c>
      <c r="D50" s="177"/>
    </row>
    <row r="51" spans="1:6" x14ac:dyDescent="0.2">
      <c r="A51" s="411"/>
      <c r="B51" s="433"/>
      <c r="C51" s="434"/>
      <c r="D51" s="177"/>
    </row>
    <row r="52" spans="1:6" x14ac:dyDescent="0.2">
      <c r="A52" s="411" t="s">
        <v>508</v>
      </c>
      <c r="B52" s="433">
        <v>0</v>
      </c>
      <c r="C52" s="434">
        <v>0.01</v>
      </c>
      <c r="D52" s="177"/>
    </row>
    <row r="53" spans="1:6" x14ac:dyDescent="0.2">
      <c r="A53" s="411" t="s">
        <v>509</v>
      </c>
      <c r="B53" s="433">
        <v>3.0000000000000001E-3</v>
      </c>
      <c r="C53" s="434">
        <v>5.0000000000000001E-3</v>
      </c>
      <c r="D53" s="177"/>
    </row>
    <row r="54" spans="1:6" x14ac:dyDescent="0.2">
      <c r="A54" s="436" t="s">
        <v>510</v>
      </c>
      <c r="B54" s="437">
        <v>1E-3</v>
      </c>
      <c r="C54" s="438">
        <v>1.4E-2</v>
      </c>
      <c r="D54" s="439"/>
    </row>
    <row r="55" spans="1:6" x14ac:dyDescent="0.2">
      <c r="A55" s="161" t="s">
        <v>1211</v>
      </c>
    </row>
    <row r="56" spans="1:6" x14ac:dyDescent="0.2">
      <c r="A56" s="161" t="s">
        <v>1212</v>
      </c>
    </row>
    <row r="58" spans="1:6" ht="20.25" x14ac:dyDescent="0.3">
      <c r="A58" s="618" t="s">
        <v>1213</v>
      </c>
    </row>
    <row r="59" spans="1:6" x14ac:dyDescent="0.2">
      <c r="A59" s="727"/>
      <c r="B59" s="728" t="s">
        <v>1214</v>
      </c>
    </row>
    <row r="60" spans="1:6" x14ac:dyDescent="0.2">
      <c r="A60" s="506" t="s">
        <v>233</v>
      </c>
      <c r="B60" s="507">
        <v>2E-8</v>
      </c>
    </row>
    <row r="61" spans="1:6" x14ac:dyDescent="0.2">
      <c r="A61" s="506" t="s">
        <v>614</v>
      </c>
      <c r="B61" s="507">
        <v>2.4999999999999999E-8</v>
      </c>
    </row>
    <row r="62" spans="1:6" x14ac:dyDescent="0.2">
      <c r="A62" s="508" t="s">
        <v>49</v>
      </c>
      <c r="B62" s="509">
        <v>2.4999999999999999E-8</v>
      </c>
    </row>
    <row r="63" spans="1:6" ht="15" x14ac:dyDescent="0.25">
      <c r="A63" s="161" t="s">
        <v>1212</v>
      </c>
      <c r="F63"/>
    </row>
    <row r="65" spans="1:4" x14ac:dyDescent="0.2">
      <c r="A65" s="2"/>
    </row>
    <row r="66" spans="1:4" ht="20.25" x14ac:dyDescent="0.3">
      <c r="A66" s="606" t="s">
        <v>1215</v>
      </c>
      <c r="B66" s="469"/>
      <c r="C66" s="159"/>
      <c r="D66" s="159"/>
    </row>
    <row r="67" spans="1:4" x14ac:dyDescent="0.2">
      <c r="A67" s="470"/>
      <c r="B67" s="1488" t="s">
        <v>8</v>
      </c>
      <c r="C67" s="1489"/>
      <c r="D67" s="472" t="s">
        <v>49</v>
      </c>
    </row>
    <row r="68" spans="1:4" x14ac:dyDescent="0.2">
      <c r="A68" s="94"/>
      <c r="B68" s="729" t="s">
        <v>463</v>
      </c>
      <c r="C68" s="730" t="s">
        <v>1216</v>
      </c>
      <c r="D68" s="246"/>
    </row>
    <row r="69" spans="1:4" x14ac:dyDescent="0.2">
      <c r="A69" s="94"/>
      <c r="B69" s="731" t="s">
        <v>466</v>
      </c>
      <c r="C69" s="732"/>
      <c r="D69" s="246"/>
    </row>
    <row r="70" spans="1:4" x14ac:dyDescent="0.2">
      <c r="A70" s="94"/>
      <c r="B70" s="475"/>
      <c r="C70" s="531"/>
      <c r="D70" s="247"/>
    </row>
    <row r="71" spans="1:4" x14ac:dyDescent="0.2">
      <c r="A71" s="470"/>
      <c r="B71" s="733" t="s">
        <v>1217</v>
      </c>
      <c r="C71" s="93"/>
      <c r="D71" s="244"/>
    </row>
    <row r="72" spans="1:4" x14ac:dyDescent="0.2">
      <c r="A72" s="94"/>
      <c r="B72" s="479"/>
      <c r="C72" s="93"/>
      <c r="D72" s="244"/>
    </row>
    <row r="73" spans="1:4" x14ac:dyDescent="0.2">
      <c r="A73" s="480" t="s">
        <v>458</v>
      </c>
      <c r="B73" s="481">
        <v>0.96699999999999997</v>
      </c>
      <c r="C73" s="483">
        <v>0.17499999999999999</v>
      </c>
      <c r="D73" s="734">
        <v>6.77</v>
      </c>
    </row>
    <row r="74" spans="1:4" x14ac:dyDescent="0.2">
      <c r="A74" s="480" t="s">
        <v>449</v>
      </c>
      <c r="B74" s="481">
        <v>8.1799999999999998E-3</v>
      </c>
      <c r="C74" s="483">
        <v>2.81E-2</v>
      </c>
      <c r="D74" s="734">
        <v>0.121</v>
      </c>
    </row>
    <row r="75" spans="1:4" x14ac:dyDescent="0.2">
      <c r="A75" s="480" t="s">
        <v>448</v>
      </c>
      <c r="B75" s="481">
        <v>5.5899999999999998E-2</v>
      </c>
      <c r="C75" s="483">
        <v>0.10900000000000001</v>
      </c>
      <c r="D75" s="734">
        <v>0.47499999999999998</v>
      </c>
    </row>
    <row r="76" spans="1:4" x14ac:dyDescent="0.2">
      <c r="A76" s="484" t="s">
        <v>550</v>
      </c>
      <c r="B76" s="481">
        <v>8.9800000000000001E-3</v>
      </c>
      <c r="C76" s="483">
        <v>1.4E-2</v>
      </c>
      <c r="D76" s="734">
        <v>0.13100000000000001</v>
      </c>
    </row>
    <row r="77" spans="1:4" x14ac:dyDescent="0.2">
      <c r="A77" s="484" t="s">
        <v>551</v>
      </c>
      <c r="B77" s="481">
        <v>5.2900000000000004E-3</v>
      </c>
      <c r="C77" s="483">
        <v>7.0000000000000001E-3</v>
      </c>
      <c r="D77" s="734">
        <v>0.104</v>
      </c>
    </row>
    <row r="78" spans="1:4" x14ac:dyDescent="0.2">
      <c r="A78" s="484" t="s">
        <v>552</v>
      </c>
      <c r="B78" s="481">
        <v>5.2900000000000004E-3</v>
      </c>
      <c r="C78" s="483">
        <v>7.0000000000000001E-3</v>
      </c>
      <c r="D78" s="734">
        <v>1.7100000000000001E-2</v>
      </c>
    </row>
    <row r="79" spans="1:4" x14ac:dyDescent="0.2">
      <c r="A79" s="480" t="s">
        <v>450</v>
      </c>
      <c r="B79" s="481">
        <v>2.06E-2</v>
      </c>
      <c r="C79" s="483">
        <v>1.7500000000000002E-2</v>
      </c>
      <c r="D79" s="734">
        <v>0.126</v>
      </c>
    </row>
    <row r="80" spans="1:4" x14ac:dyDescent="0.2">
      <c r="A80" s="484" t="s">
        <v>553</v>
      </c>
      <c r="B80" s="481">
        <v>2.5100000000000001E-2</v>
      </c>
      <c r="C80" s="483">
        <v>2.63E-2</v>
      </c>
      <c r="D80" s="734">
        <v>0.155</v>
      </c>
    </row>
    <row r="81" spans="1:4" x14ac:dyDescent="0.2">
      <c r="A81" s="484" t="s">
        <v>554</v>
      </c>
      <c r="B81" s="481">
        <v>3.6899999999999997E-3</v>
      </c>
      <c r="C81" s="483">
        <v>1.75E-3</v>
      </c>
      <c r="D81" s="734">
        <v>4.1999999999999996E-2</v>
      </c>
    </row>
    <row r="82" spans="1:4" x14ac:dyDescent="0.2">
      <c r="A82" s="484" t="s">
        <v>453</v>
      </c>
      <c r="B82" s="481">
        <v>2.8899999999999998E-3</v>
      </c>
      <c r="C82" s="483">
        <v>2.63E-2</v>
      </c>
      <c r="D82" s="734">
        <v>2.0999999999999998E-2</v>
      </c>
    </row>
    <row r="83" spans="1:4" x14ac:dyDescent="0.2">
      <c r="A83" s="480" t="s">
        <v>451</v>
      </c>
      <c r="B83" s="481">
        <v>8.1799999999999998E-3</v>
      </c>
      <c r="C83" s="483">
        <v>1.75E-3</v>
      </c>
      <c r="D83" s="734">
        <v>6.770000000000001E-2</v>
      </c>
    </row>
    <row r="84" spans="1:4" x14ac:dyDescent="0.2">
      <c r="A84" s="484" t="s">
        <v>555</v>
      </c>
      <c r="B84" s="481">
        <v>5.2900000000000004E-3</v>
      </c>
      <c r="C84" s="483">
        <v>1.4E-2</v>
      </c>
      <c r="D84" s="734">
        <v>7.0000000000000007E-2</v>
      </c>
    </row>
    <row r="85" spans="1:4" x14ac:dyDescent="0.2">
      <c r="A85" s="484" t="s">
        <v>556</v>
      </c>
      <c r="B85" s="481">
        <v>2.5900000000000003E-3</v>
      </c>
      <c r="C85" s="483">
        <v>8.8000000000000003E-4</v>
      </c>
      <c r="D85" s="734">
        <v>1.7100000000000001E-2</v>
      </c>
    </row>
    <row r="86" spans="1:4" x14ac:dyDescent="0.2">
      <c r="A86" s="484" t="s">
        <v>557</v>
      </c>
      <c r="B86" s="481">
        <v>3.2000000000000003E-4</v>
      </c>
      <c r="C86" s="483">
        <v>3.5E-4</v>
      </c>
      <c r="D86" s="734">
        <v>3.3799999999999998E-3</v>
      </c>
    </row>
    <row r="87" spans="1:4" x14ac:dyDescent="0.2">
      <c r="A87" s="484" t="s">
        <v>558</v>
      </c>
      <c r="B87" s="481">
        <v>1.8E-3</v>
      </c>
      <c r="C87" s="483">
        <v>1.75E-3</v>
      </c>
      <c r="D87" s="734">
        <v>1.6900000000000002E-2</v>
      </c>
    </row>
    <row r="88" spans="1:4" x14ac:dyDescent="0.2">
      <c r="A88" s="480" t="s">
        <v>454</v>
      </c>
      <c r="B88" s="481">
        <v>1.8E-3</v>
      </c>
      <c r="C88" s="483">
        <v>1.75E-3</v>
      </c>
      <c r="D88" s="734">
        <v>1.6900000000000002E-2</v>
      </c>
    </row>
    <row r="89" spans="1:4" x14ac:dyDescent="0.2">
      <c r="A89" s="484" t="s">
        <v>559</v>
      </c>
      <c r="B89" s="481">
        <v>1.8E-3</v>
      </c>
      <c r="C89" s="483">
        <v>1.75E-3</v>
      </c>
      <c r="D89" s="734">
        <v>1.6900000000000002E-2</v>
      </c>
    </row>
    <row r="90" spans="1:4" x14ac:dyDescent="0.2">
      <c r="A90" s="484" t="s">
        <v>455</v>
      </c>
      <c r="B90" s="481">
        <v>1.8E-3</v>
      </c>
      <c r="C90" s="483">
        <v>1.75E-3</v>
      </c>
      <c r="D90" s="734">
        <v>6.43E-3</v>
      </c>
    </row>
    <row r="91" spans="1:4" x14ac:dyDescent="0.2">
      <c r="A91" s="480" t="s">
        <v>452</v>
      </c>
      <c r="B91" s="481">
        <v>1.8E-3</v>
      </c>
      <c r="C91" s="483">
        <v>2.63E-3</v>
      </c>
      <c r="D91" s="734">
        <v>1.6900000000000002E-2</v>
      </c>
    </row>
    <row r="92" spans="1:4" x14ac:dyDescent="0.2">
      <c r="A92" s="484" t="s">
        <v>560</v>
      </c>
      <c r="B92" s="481">
        <v>3.6899999999999997E-3</v>
      </c>
      <c r="C92" s="483">
        <v>3.5099999999999997E-3</v>
      </c>
      <c r="D92" s="734">
        <v>3.3800000000000004E-2</v>
      </c>
    </row>
    <row r="93" spans="1:4" x14ac:dyDescent="0.2">
      <c r="A93" s="484" t="s">
        <v>561</v>
      </c>
      <c r="B93" s="481">
        <v>1.32E-3</v>
      </c>
      <c r="C93" s="483">
        <v>1.75E-3</v>
      </c>
      <c r="D93" s="734">
        <v>6.77E-3</v>
      </c>
    </row>
    <row r="94" spans="1:4" x14ac:dyDescent="0.2">
      <c r="A94" s="484" t="s">
        <v>562</v>
      </c>
      <c r="B94" s="481">
        <v>1.32E-2</v>
      </c>
      <c r="C94" s="483">
        <v>1.75E-3</v>
      </c>
      <c r="D94" s="734">
        <v>6.77E-3</v>
      </c>
    </row>
    <row r="95" spans="1:4" x14ac:dyDescent="0.2">
      <c r="A95" s="484" t="s">
        <v>563</v>
      </c>
      <c r="B95" s="481">
        <v>4.2000000000000002E-4</v>
      </c>
      <c r="C95" s="483">
        <v>8.8000000000000003E-4</v>
      </c>
      <c r="D95" s="734">
        <v>3.3799999999999998E-3</v>
      </c>
    </row>
    <row r="96" spans="1:4" x14ac:dyDescent="0.2">
      <c r="A96" s="484" t="s">
        <v>564</v>
      </c>
      <c r="B96" s="481">
        <v>4.2000000000000002E-4</v>
      </c>
      <c r="C96" s="483">
        <v>8.8000000000000003E-4</v>
      </c>
      <c r="D96" s="734">
        <v>3.3799999999999998E-3</v>
      </c>
    </row>
    <row r="97" spans="1:4" x14ac:dyDescent="0.2">
      <c r="A97" s="480" t="s">
        <v>457</v>
      </c>
      <c r="B97" s="481">
        <v>2.0999999999999999E-3</v>
      </c>
      <c r="C97" s="483">
        <v>1.75E-3</v>
      </c>
      <c r="D97" s="734">
        <v>0</v>
      </c>
    </row>
    <row r="98" spans="1:4" x14ac:dyDescent="0.2">
      <c r="A98" s="480" t="s">
        <v>456</v>
      </c>
      <c r="B98" s="481">
        <v>2.8899999999999998E-3</v>
      </c>
      <c r="C98" s="483">
        <v>1.0499999999999999E-2</v>
      </c>
      <c r="D98" s="734">
        <v>2.5699999999999998E-3</v>
      </c>
    </row>
    <row r="99" spans="1:4" x14ac:dyDescent="0.2">
      <c r="A99" s="484" t="s">
        <v>565</v>
      </c>
      <c r="B99" s="481">
        <v>4.2000000000000002E-4</v>
      </c>
      <c r="C99" s="483">
        <v>8.8000000000000003E-4</v>
      </c>
      <c r="D99" s="734">
        <v>3.3799999999999998E-3</v>
      </c>
    </row>
    <row r="100" spans="1:4" x14ac:dyDescent="0.2">
      <c r="A100" s="484" t="s">
        <v>566</v>
      </c>
      <c r="B100" s="481">
        <v>2.1199999999999999E-3</v>
      </c>
      <c r="C100" s="483">
        <v>1.75E-3</v>
      </c>
      <c r="D100" s="734">
        <v>4.1999999999999997E-3</v>
      </c>
    </row>
    <row r="101" spans="1:4" x14ac:dyDescent="0.2">
      <c r="A101" s="484" t="s">
        <v>567</v>
      </c>
      <c r="B101" s="481">
        <v>5.8E-4</v>
      </c>
      <c r="C101" s="483">
        <v>1.75E-3</v>
      </c>
      <c r="D101" s="734">
        <v>3.6199999999999996E-2</v>
      </c>
    </row>
    <row r="102" spans="1:4" x14ac:dyDescent="0.2">
      <c r="A102" s="484" t="s">
        <v>568</v>
      </c>
      <c r="B102" s="481">
        <v>1.4800000000000001E-2</v>
      </c>
      <c r="C102" s="483">
        <v>5.2599999999999999E-3</v>
      </c>
      <c r="D102" s="734">
        <v>5.0800000000000005E-2</v>
      </c>
    </row>
    <row r="103" spans="1:4" x14ac:dyDescent="0.2">
      <c r="A103" s="484" t="s">
        <v>569</v>
      </c>
      <c r="B103" s="481">
        <v>1.4800000000000001E-2</v>
      </c>
      <c r="C103" s="483">
        <v>1.7500000000000002E-2</v>
      </c>
      <c r="D103" s="734">
        <v>0.16899999999999998</v>
      </c>
    </row>
    <row r="104" spans="1:4" x14ac:dyDescent="0.2">
      <c r="A104" s="484" t="s">
        <v>570</v>
      </c>
      <c r="B104" s="481">
        <v>1.4800000000000001E-2</v>
      </c>
      <c r="C104" s="483">
        <v>1.7500000000000002E-2</v>
      </c>
      <c r="D104" s="734">
        <v>0.16899999999999998</v>
      </c>
    </row>
    <row r="105" spans="1:4" x14ac:dyDescent="0.2">
      <c r="A105" s="484" t="s">
        <v>571</v>
      </c>
      <c r="B105" s="481">
        <v>6.5899999999999995E-3</v>
      </c>
      <c r="C105" s="483">
        <v>1.75E-3</v>
      </c>
      <c r="D105" s="734">
        <v>5.0800000000000005E-2</v>
      </c>
    </row>
    <row r="106" spans="1:4" x14ac:dyDescent="0.2">
      <c r="A106" s="94"/>
      <c r="B106" s="481"/>
      <c r="C106" s="483"/>
      <c r="D106" s="734"/>
    </row>
    <row r="107" spans="1:4" x14ac:dyDescent="0.2">
      <c r="A107" s="484" t="s">
        <v>572</v>
      </c>
      <c r="B107" s="481">
        <v>3.099E-2</v>
      </c>
      <c r="C107" s="483">
        <v>3.5879999999999995E-2</v>
      </c>
      <c r="D107" s="734">
        <v>0.16880000000000001</v>
      </c>
    </row>
    <row r="108" spans="1:4" x14ac:dyDescent="0.2">
      <c r="A108" s="484" t="s">
        <v>573</v>
      </c>
      <c r="B108" s="481">
        <v>1.0713399999999997</v>
      </c>
      <c r="C108" s="483">
        <v>0.37428</v>
      </c>
      <c r="D108" s="734">
        <v>7.6066000000000003</v>
      </c>
    </row>
    <row r="109" spans="1:4" x14ac:dyDescent="0.2">
      <c r="A109" s="485" t="s">
        <v>574</v>
      </c>
      <c r="B109" s="486">
        <v>1.2064499999999998</v>
      </c>
      <c r="C109" s="488">
        <v>0.50597000000000014</v>
      </c>
      <c r="D109" s="735">
        <v>8.7343600000000077</v>
      </c>
    </row>
    <row r="110" spans="1:4" x14ac:dyDescent="0.2">
      <c r="A110" s="161" t="s">
        <v>1211</v>
      </c>
    </row>
    <row r="111" spans="1:4" x14ac:dyDescent="0.2">
      <c r="A111" s="510" t="s">
        <v>615</v>
      </c>
    </row>
    <row r="112" spans="1:4" x14ac:dyDescent="0.2">
      <c r="A112" s="511" t="s">
        <v>616</v>
      </c>
    </row>
  </sheetData>
  <mergeCells count="2">
    <mergeCell ref="B67:C67"/>
    <mergeCell ref="A1:B1"/>
  </mergeCells>
  <hyperlinks>
    <hyperlink ref="A1" location="Contents!A1" display="To table of contents" xr:uid="{00000000-0004-0000-2100-000000000000}"/>
  </hyperlinks>
  <pageMargins left="0.78740157480314965" right="0.38" top="0.78740157480314965" bottom="0.82677165354330717" header="0.51181102362204722" footer="0.51181102362204722"/>
  <pageSetup paperSize="9" scale="85" fitToHeight="2" orientation="portrait" r:id="rId1"/>
  <headerFooter alignWithMargins="0"/>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4" tint="0.79998168889431442"/>
    <pageSetUpPr fitToPage="1"/>
  </sheetPr>
  <dimension ref="A1:C11"/>
  <sheetViews>
    <sheetView zoomScale="75" workbookViewId="0">
      <selection activeCell="B17" sqref="B17"/>
    </sheetView>
  </sheetViews>
  <sheetFormatPr defaultRowHeight="12.75" x14ac:dyDescent="0.2"/>
  <cols>
    <col min="1" max="1" width="46.7109375" style="5" customWidth="1"/>
    <col min="2" max="2" width="27.28515625" style="5" customWidth="1"/>
    <col min="3" max="3" width="83.28515625" style="5" customWidth="1"/>
    <col min="4" max="16384" width="9.140625" style="5"/>
  </cols>
  <sheetData>
    <row r="1" spans="1:3" ht="31.5" customHeight="1" x14ac:dyDescent="0.2">
      <c r="A1" s="1417" t="s">
        <v>2</v>
      </c>
      <c r="B1" s="1417"/>
    </row>
    <row r="2" spans="1:3" ht="20.25" x14ac:dyDescent="0.3">
      <c r="A2" s="532" t="s">
        <v>1218</v>
      </c>
    </row>
    <row r="3" spans="1:3" x14ac:dyDescent="0.2">
      <c r="A3" s="80" t="s">
        <v>1060</v>
      </c>
      <c r="B3" s="412" t="s">
        <v>1059</v>
      </c>
    </row>
    <row r="4" spans="1:3" x14ac:dyDescent="0.2">
      <c r="A4" s="80" t="s">
        <v>1219</v>
      </c>
      <c r="B4" s="621">
        <v>95</v>
      </c>
    </row>
    <row r="5" spans="1:3" x14ac:dyDescent="0.2">
      <c r="A5" s="80" t="s">
        <v>1220</v>
      </c>
      <c r="B5" s="622">
        <v>100</v>
      </c>
    </row>
    <row r="6" spans="1:3" x14ac:dyDescent="0.2">
      <c r="A6" s="80" t="s">
        <v>1221</v>
      </c>
      <c r="B6" s="621">
        <v>95</v>
      </c>
    </row>
    <row r="7" spans="1:3" x14ac:dyDescent="0.2">
      <c r="A7" s="80"/>
      <c r="B7" s="80"/>
      <c r="C7" s="520"/>
    </row>
    <row r="8" spans="1:3" x14ac:dyDescent="0.2">
      <c r="A8" s="185" t="s">
        <v>1067</v>
      </c>
    </row>
    <row r="9" spans="1:3" x14ac:dyDescent="0.2">
      <c r="A9" s="736" t="s">
        <v>1222</v>
      </c>
      <c r="B9" s="80"/>
    </row>
    <row r="10" spans="1:3" x14ac:dyDescent="0.2">
      <c r="A10" s="185" t="s">
        <v>1223</v>
      </c>
    </row>
    <row r="11" spans="1:3" x14ac:dyDescent="0.2">
      <c r="A11" s="186" t="s">
        <v>300</v>
      </c>
    </row>
  </sheetData>
  <mergeCells count="1">
    <mergeCell ref="A1:B1"/>
  </mergeCells>
  <hyperlinks>
    <hyperlink ref="A1" location="Contents!A1" display="To table of contents" xr:uid="{00000000-0004-0000-2200-000000000000}"/>
    <hyperlink ref="A11" r:id="rId1" display="'Documentation' on the website of the Dutch Emission Registration." xr:uid="{00000000-0004-0000-2200-000001000000}"/>
  </hyperlinks>
  <pageMargins left="0.75" right="0.75" top="1" bottom="1" header="0.5" footer="0.5"/>
  <pageSetup paperSize="9" scale="82" orientation="landscape" r:id="rId2"/>
  <headerFooter alignWithMargins="0"/>
  <customProperties>
    <customPr name="EpmWorksheetKeyString_GUID" r:id="rId3"/>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tint="0.79998168889431442"/>
    <pageSetUpPr fitToPage="1"/>
  </sheetPr>
  <dimension ref="A1:E45"/>
  <sheetViews>
    <sheetView zoomScale="75" workbookViewId="0">
      <selection activeCell="A2" sqref="A2:G48"/>
    </sheetView>
  </sheetViews>
  <sheetFormatPr defaultRowHeight="12.75" x14ac:dyDescent="0.2"/>
  <cols>
    <col min="1" max="1" width="20.85546875" style="5" customWidth="1"/>
    <col min="2" max="5" width="14.7109375" style="5" customWidth="1"/>
    <col min="6" max="7" width="10.28515625" style="5" customWidth="1"/>
    <col min="8" max="16384" width="9.140625" style="5"/>
  </cols>
  <sheetData>
    <row r="1" spans="1:5" ht="28.5" customHeight="1" x14ac:dyDescent="0.2">
      <c r="A1" s="1417" t="s">
        <v>2</v>
      </c>
      <c r="B1" s="1417"/>
    </row>
    <row r="2" spans="1:5" ht="23.25" x14ac:dyDescent="0.3">
      <c r="A2" s="532" t="s">
        <v>1251</v>
      </c>
    </row>
    <row r="3" spans="1:5" x14ac:dyDescent="0.2">
      <c r="A3" s="1097"/>
      <c r="B3" s="1490" t="s">
        <v>13</v>
      </c>
      <c r="C3" s="1491"/>
      <c r="D3" s="1492"/>
      <c r="E3" s="1281" t="s">
        <v>68</v>
      </c>
    </row>
    <row r="4" spans="1:5" x14ac:dyDescent="0.2">
      <c r="A4" s="1098"/>
      <c r="B4" s="1099" t="s">
        <v>1224</v>
      </c>
      <c r="C4" s="1100" t="s">
        <v>1225</v>
      </c>
      <c r="D4" s="1101" t="s">
        <v>1226</v>
      </c>
      <c r="E4" s="1101" t="s">
        <v>1225</v>
      </c>
    </row>
    <row r="5" spans="1:5" x14ac:dyDescent="0.2">
      <c r="A5" s="1098"/>
      <c r="B5" s="1099" t="s">
        <v>1227</v>
      </c>
      <c r="C5" s="1100" t="s">
        <v>1228</v>
      </c>
      <c r="D5" s="1101" t="s">
        <v>1227</v>
      </c>
      <c r="E5" s="1101" t="s">
        <v>1228</v>
      </c>
    </row>
    <row r="6" spans="1:5" ht="14.25" x14ac:dyDescent="0.2">
      <c r="A6" s="1098"/>
      <c r="B6" s="1102" t="s">
        <v>1229</v>
      </c>
      <c r="C6" s="1103"/>
      <c r="D6" s="1104" t="s">
        <v>1230</v>
      </c>
      <c r="E6" s="1101"/>
    </row>
    <row r="7" spans="1:5" x14ac:dyDescent="0.2">
      <c r="A7" s="1105"/>
      <c r="B7" s="1106" t="s">
        <v>1176</v>
      </c>
      <c r="C7" s="1107"/>
      <c r="D7" s="1107"/>
      <c r="E7" s="1108"/>
    </row>
    <row r="8" spans="1:5" x14ac:dyDescent="0.2">
      <c r="A8" s="1109"/>
      <c r="B8" s="1099"/>
      <c r="C8" s="1110"/>
      <c r="D8" s="1110"/>
      <c r="E8" s="1101"/>
    </row>
    <row r="9" spans="1:5" x14ac:dyDescent="0.2">
      <c r="A9" s="1111">
        <v>1990</v>
      </c>
      <c r="B9" s="1298">
        <v>69.23</v>
      </c>
      <c r="C9" s="1299">
        <v>8.39</v>
      </c>
      <c r="D9" s="1299">
        <v>16.73</v>
      </c>
      <c r="E9" s="1300">
        <v>19.739999999999998</v>
      </c>
    </row>
    <row r="10" spans="1:5" x14ac:dyDescent="0.2">
      <c r="A10" s="1111">
        <v>1995</v>
      </c>
      <c r="B10" s="1298">
        <v>74.88</v>
      </c>
      <c r="C10" s="1299">
        <v>9.07</v>
      </c>
      <c r="D10" s="1299">
        <v>18.100000000000001</v>
      </c>
      <c r="E10" s="1300">
        <v>24.25</v>
      </c>
    </row>
    <row r="11" spans="1:5" x14ac:dyDescent="0.2">
      <c r="A11" s="1111">
        <v>2000</v>
      </c>
      <c r="B11" s="1298">
        <v>77.69</v>
      </c>
      <c r="C11" s="1299">
        <v>9.42</v>
      </c>
      <c r="D11" s="1299">
        <v>18.78</v>
      </c>
      <c r="E11" s="1300">
        <v>20.27</v>
      </c>
    </row>
    <row r="12" spans="1:5" x14ac:dyDescent="0.2">
      <c r="A12" s="1111">
        <v>2005</v>
      </c>
      <c r="B12" s="1298">
        <v>54.86</v>
      </c>
      <c r="C12" s="1299">
        <v>6.65</v>
      </c>
      <c r="D12" s="1299">
        <v>13.26</v>
      </c>
      <c r="E12" s="1300">
        <v>12.95</v>
      </c>
    </row>
    <row r="13" spans="1:5" x14ac:dyDescent="0.2">
      <c r="A13" s="1112"/>
      <c r="B13" s="1301"/>
      <c r="C13" s="1301"/>
      <c r="D13" s="1301"/>
      <c r="E13" s="1301"/>
    </row>
    <row r="14" spans="1:5" x14ac:dyDescent="0.2">
      <c r="A14" s="1111">
        <v>2010</v>
      </c>
      <c r="B14" s="1298">
        <v>37.869999999999997</v>
      </c>
      <c r="C14" s="1299">
        <v>4.5599999999999996</v>
      </c>
      <c r="D14" s="1299">
        <v>9.15</v>
      </c>
      <c r="E14" s="1300">
        <v>11.37</v>
      </c>
    </row>
    <row r="15" spans="1:5" x14ac:dyDescent="0.2">
      <c r="A15" s="1111">
        <v>2011</v>
      </c>
      <c r="B15" s="1298">
        <v>35.19</v>
      </c>
      <c r="C15" s="1299">
        <v>4.2300000000000004</v>
      </c>
      <c r="D15" s="1299">
        <v>8.51</v>
      </c>
      <c r="E15" s="1300">
        <v>5.64</v>
      </c>
    </row>
    <row r="16" spans="1:5" x14ac:dyDescent="0.2">
      <c r="A16" s="1111">
        <v>2012</v>
      </c>
      <c r="B16" s="1298">
        <v>28.67</v>
      </c>
      <c r="C16" s="1299">
        <v>3.45</v>
      </c>
      <c r="D16" s="1299">
        <v>6.93</v>
      </c>
      <c r="E16" s="1300">
        <v>3.8</v>
      </c>
    </row>
    <row r="17" spans="1:5" x14ac:dyDescent="0.2">
      <c r="A17" s="1111">
        <v>2013</v>
      </c>
      <c r="B17" s="1298">
        <v>32.18</v>
      </c>
      <c r="C17" s="1299">
        <v>3.87</v>
      </c>
      <c r="D17" s="1299">
        <v>7.78</v>
      </c>
      <c r="E17" s="1300">
        <v>5.86</v>
      </c>
    </row>
    <row r="18" spans="1:5" x14ac:dyDescent="0.2">
      <c r="A18" s="1111">
        <v>2014</v>
      </c>
      <c r="B18" s="1298">
        <v>29.59</v>
      </c>
      <c r="C18" s="1299">
        <v>3.55</v>
      </c>
      <c r="D18" s="1299">
        <v>7.15</v>
      </c>
      <c r="E18" s="1300">
        <v>9.2200000000000006</v>
      </c>
    </row>
    <row r="19" spans="1:5" x14ac:dyDescent="0.2">
      <c r="A19" s="1111">
        <v>2015</v>
      </c>
      <c r="B19" s="1298">
        <v>35.78</v>
      </c>
      <c r="C19" s="1299">
        <v>7.16</v>
      </c>
      <c r="D19" s="1299">
        <v>3.86</v>
      </c>
      <c r="E19" s="1300">
        <v>4.7300000000000004</v>
      </c>
    </row>
    <row r="20" spans="1:5" x14ac:dyDescent="0.2">
      <c r="A20" s="1111">
        <v>2016</v>
      </c>
      <c r="B20" s="1298">
        <v>36.119999999999997</v>
      </c>
      <c r="C20" s="1299">
        <v>4.3499999999999996</v>
      </c>
      <c r="D20" s="1299">
        <v>8.73</v>
      </c>
      <c r="E20" s="1300">
        <v>6.56</v>
      </c>
    </row>
    <row r="21" spans="1:5" x14ac:dyDescent="0.2">
      <c r="A21" s="1111">
        <v>2017</v>
      </c>
      <c r="B21" s="1298">
        <v>36.78</v>
      </c>
      <c r="C21" s="1299">
        <v>3.11</v>
      </c>
      <c r="D21" s="1299">
        <v>3.89</v>
      </c>
      <c r="E21" s="1300">
        <v>2.98</v>
      </c>
    </row>
    <row r="22" spans="1:5" x14ac:dyDescent="0.2">
      <c r="A22" s="1111">
        <v>2018</v>
      </c>
      <c r="B22" s="1298">
        <v>41.48</v>
      </c>
      <c r="C22" s="1299">
        <v>4.1900000000000004</v>
      </c>
      <c r="D22" s="1299">
        <v>4.99</v>
      </c>
      <c r="E22" s="1300">
        <v>3.89</v>
      </c>
    </row>
    <row r="23" spans="1:5" x14ac:dyDescent="0.2">
      <c r="A23" s="1111">
        <v>2019</v>
      </c>
      <c r="B23" s="1298">
        <v>38.270000000000003</v>
      </c>
      <c r="C23" s="1299">
        <v>26.28</v>
      </c>
      <c r="D23" s="1299">
        <v>5.0599999999999996</v>
      </c>
      <c r="E23" s="1300">
        <v>5.76</v>
      </c>
    </row>
    <row r="24" spans="1:5" x14ac:dyDescent="0.2">
      <c r="A24" s="1111"/>
      <c r="B24" s="1298"/>
      <c r="C24" s="1299"/>
      <c r="D24" s="1299"/>
      <c r="E24" s="1300"/>
    </row>
    <row r="25" spans="1:5" x14ac:dyDescent="0.2">
      <c r="A25" s="1115"/>
      <c r="B25" s="1116" t="s">
        <v>6</v>
      </c>
      <c r="C25" s="1117"/>
      <c r="D25" s="1117"/>
      <c r="E25" s="1114"/>
    </row>
    <row r="26" spans="1:5" x14ac:dyDescent="0.2">
      <c r="A26" s="1111">
        <v>1990</v>
      </c>
      <c r="B26" s="1118">
        <v>2.9</v>
      </c>
      <c r="C26" s="1119">
        <v>0.35</v>
      </c>
      <c r="D26" s="1119">
        <v>0.7</v>
      </c>
      <c r="E26" s="1120">
        <v>0.77</v>
      </c>
    </row>
    <row r="27" spans="1:5" x14ac:dyDescent="0.2">
      <c r="A27" s="1111">
        <v>1995</v>
      </c>
      <c r="B27" s="1118">
        <v>3.14</v>
      </c>
      <c r="C27" s="1119">
        <v>0.37</v>
      </c>
      <c r="D27" s="1119">
        <v>0.76</v>
      </c>
      <c r="E27" s="1120">
        <v>0.95</v>
      </c>
    </row>
    <row r="28" spans="1:5" x14ac:dyDescent="0.2">
      <c r="A28" s="1111">
        <v>2000</v>
      </c>
      <c r="B28" s="1118">
        <v>3.25</v>
      </c>
      <c r="C28" s="1119">
        <v>0.39</v>
      </c>
      <c r="D28" s="1119">
        <v>0.79</v>
      </c>
      <c r="E28" s="1120">
        <v>0.79</v>
      </c>
    </row>
    <row r="29" spans="1:5" x14ac:dyDescent="0.2">
      <c r="A29" s="1111">
        <v>2005</v>
      </c>
      <c r="B29" s="1118">
        <v>2.2999999999999998</v>
      </c>
      <c r="C29" s="1119">
        <v>0.27</v>
      </c>
      <c r="D29" s="1119">
        <v>0.56000000000000005</v>
      </c>
      <c r="E29" s="1120">
        <v>0.51</v>
      </c>
    </row>
    <row r="30" spans="1:5" x14ac:dyDescent="0.2">
      <c r="A30" s="1112"/>
      <c r="B30" s="1113"/>
      <c r="C30" s="1113"/>
      <c r="D30" s="1113"/>
      <c r="E30" s="1120"/>
    </row>
    <row r="31" spans="1:5" x14ac:dyDescent="0.2">
      <c r="A31" s="1111">
        <v>2010</v>
      </c>
      <c r="B31" s="1118">
        <v>1.59</v>
      </c>
      <c r="C31" s="1119">
        <v>0.19</v>
      </c>
      <c r="D31" s="1119">
        <v>0.38</v>
      </c>
      <c r="E31" s="1120">
        <v>0.45</v>
      </c>
    </row>
    <row r="32" spans="1:5" x14ac:dyDescent="0.2">
      <c r="A32" s="1111">
        <v>2011</v>
      </c>
      <c r="B32" s="1118">
        <v>1.48</v>
      </c>
      <c r="C32" s="1119">
        <v>0.18</v>
      </c>
      <c r="D32" s="1119">
        <v>0.36</v>
      </c>
      <c r="E32" s="1120">
        <v>0.22</v>
      </c>
    </row>
    <row r="33" spans="1:5" x14ac:dyDescent="0.2">
      <c r="A33" s="1111">
        <v>2012</v>
      </c>
      <c r="B33" s="1118">
        <v>1.2</v>
      </c>
      <c r="C33" s="1119">
        <v>0.14000000000000001</v>
      </c>
      <c r="D33" s="1119">
        <v>0.28999999999999998</v>
      </c>
      <c r="E33" s="1120">
        <v>0.15</v>
      </c>
    </row>
    <row r="34" spans="1:5" x14ac:dyDescent="0.2">
      <c r="A34" s="1111">
        <v>2013</v>
      </c>
      <c r="B34" s="1118">
        <v>1.35</v>
      </c>
      <c r="C34" s="1119">
        <v>0.16</v>
      </c>
      <c r="D34" s="1119">
        <v>0.33</v>
      </c>
      <c r="E34" s="1120">
        <v>0.23</v>
      </c>
    </row>
    <row r="35" spans="1:5" x14ac:dyDescent="0.2">
      <c r="A35" s="1111">
        <v>2014</v>
      </c>
      <c r="B35" s="1118">
        <v>1.24</v>
      </c>
      <c r="C35" s="1119">
        <v>0.15</v>
      </c>
      <c r="D35" s="1119">
        <v>0.3</v>
      </c>
      <c r="E35" s="1120">
        <v>0.37</v>
      </c>
    </row>
    <row r="36" spans="1:5" x14ac:dyDescent="0.2">
      <c r="A36" s="1111">
        <v>2015</v>
      </c>
      <c r="B36" s="1118">
        <v>1.5</v>
      </c>
      <c r="C36" s="1119">
        <v>0.3</v>
      </c>
      <c r="D36" s="1119">
        <v>0.16</v>
      </c>
      <c r="E36" s="1120">
        <v>0.19</v>
      </c>
    </row>
    <row r="37" spans="1:5" x14ac:dyDescent="0.2">
      <c r="A37" s="1111">
        <v>2016</v>
      </c>
      <c r="B37" s="1118">
        <v>1.52</v>
      </c>
      <c r="C37" s="1119">
        <v>0.18</v>
      </c>
      <c r="D37" s="1119">
        <v>0.37</v>
      </c>
      <c r="E37" s="1120">
        <v>0.26</v>
      </c>
    </row>
    <row r="38" spans="1:5" x14ac:dyDescent="0.2">
      <c r="A38" s="1111">
        <v>2017</v>
      </c>
      <c r="B38" s="1118">
        <v>1.54</v>
      </c>
      <c r="C38" s="1119">
        <v>0.13</v>
      </c>
      <c r="D38" s="1119">
        <v>0.16</v>
      </c>
      <c r="E38" s="1120">
        <v>0.12</v>
      </c>
    </row>
    <row r="39" spans="1:5" x14ac:dyDescent="0.2">
      <c r="A39" s="1111">
        <v>2018</v>
      </c>
      <c r="B39" s="1118">
        <v>1.74</v>
      </c>
      <c r="C39" s="1119">
        <v>0.17</v>
      </c>
      <c r="D39" s="1119">
        <v>0.21</v>
      </c>
      <c r="E39" s="1120">
        <v>0.16</v>
      </c>
    </row>
    <row r="40" spans="1:5" x14ac:dyDescent="0.2">
      <c r="A40" s="1111">
        <v>2019</v>
      </c>
      <c r="B40" s="1118">
        <v>1.61</v>
      </c>
      <c r="C40" s="1119">
        <v>1.08</v>
      </c>
      <c r="D40" s="1119">
        <v>0.21</v>
      </c>
      <c r="E40" s="1120">
        <v>0.23</v>
      </c>
    </row>
    <row r="41" spans="1:5" x14ac:dyDescent="0.2">
      <c r="A41" s="1121"/>
      <c r="B41" s="1122"/>
      <c r="C41" s="1122"/>
      <c r="D41" s="1122"/>
      <c r="E41" s="1123"/>
    </row>
    <row r="42" spans="1:5" x14ac:dyDescent="0.2">
      <c r="A42" s="1113" t="s">
        <v>611</v>
      </c>
      <c r="B42" s="1113"/>
      <c r="C42" s="1113"/>
      <c r="D42" s="1113"/>
      <c r="E42" s="1113"/>
    </row>
    <row r="43" spans="1:5" ht="14.25" x14ac:dyDescent="0.2">
      <c r="A43" s="1124" t="s">
        <v>1231</v>
      </c>
      <c r="B43" s="1113"/>
      <c r="C43" s="1113"/>
      <c r="D43" s="1113"/>
      <c r="E43" s="1113"/>
    </row>
    <row r="44" spans="1:5" x14ac:dyDescent="0.2">
      <c r="A44" s="1113" t="s">
        <v>1232</v>
      </c>
      <c r="B44" s="1113"/>
      <c r="C44" s="1113"/>
      <c r="D44" s="1113"/>
      <c r="E44" s="1113"/>
    </row>
    <row r="45" spans="1:5" x14ac:dyDescent="0.2">
      <c r="A45" s="702" t="s">
        <v>300</v>
      </c>
      <c r="B45" s="1113"/>
      <c r="C45" s="1113"/>
      <c r="D45" s="1113"/>
      <c r="E45" s="1113"/>
    </row>
  </sheetData>
  <mergeCells count="2">
    <mergeCell ref="B3:D3"/>
    <mergeCell ref="A1:B1"/>
  </mergeCells>
  <hyperlinks>
    <hyperlink ref="A1" location="Contents!A1" display="To table of contents" xr:uid="{00000000-0004-0000-2300-000000000000}"/>
    <hyperlink ref="A45" r:id="rId1" xr:uid="{00000000-0004-0000-2300-000001000000}"/>
  </hyperlinks>
  <pageMargins left="0.75" right="0.75" top="1" bottom="1" header="0.5" footer="0.5"/>
  <pageSetup paperSize="9" scale="95" orientation="portrait" r:id="rId2"/>
  <headerFooter alignWithMargins="0"/>
  <customProperties>
    <customPr name="EpmWorksheetKeyString_GUID" r:id="rId3"/>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tint="0.79998168889431442"/>
    <pageSetUpPr fitToPage="1"/>
  </sheetPr>
  <dimension ref="A1:Q57"/>
  <sheetViews>
    <sheetView zoomScale="75" workbookViewId="0">
      <selection activeCell="A2" sqref="A2:S58"/>
    </sheetView>
  </sheetViews>
  <sheetFormatPr defaultRowHeight="12.75" x14ac:dyDescent="0.2"/>
  <cols>
    <col min="1" max="1" width="26.85546875" style="5" customWidth="1"/>
    <col min="2" max="2" width="10.5703125" style="5" customWidth="1"/>
    <col min="3" max="3" width="12.140625" style="5" customWidth="1"/>
    <col min="4" max="15" width="8.7109375" style="5" customWidth="1"/>
    <col min="16" max="16384" width="9.140625" style="5"/>
  </cols>
  <sheetData>
    <row r="1" spans="1:17" ht="30.75" customHeight="1" x14ac:dyDescent="0.2">
      <c r="A1" s="1417" t="s">
        <v>2</v>
      </c>
      <c r="B1" s="1417"/>
    </row>
    <row r="2" spans="1:17" ht="23.25" x14ac:dyDescent="0.3">
      <c r="A2" s="532" t="s">
        <v>1252</v>
      </c>
    </row>
    <row r="3" spans="1:17" x14ac:dyDescent="0.2">
      <c r="A3" s="80"/>
      <c r="B3" s="622"/>
      <c r="C3" s="622"/>
      <c r="D3" s="549">
        <v>1990</v>
      </c>
      <c r="E3" s="549">
        <v>1995</v>
      </c>
      <c r="F3" s="549">
        <v>2000</v>
      </c>
      <c r="G3" s="549">
        <v>2005</v>
      </c>
      <c r="H3" s="549">
        <v>2010</v>
      </c>
      <c r="I3" s="549">
        <v>2011</v>
      </c>
      <c r="J3" s="549">
        <v>2012</v>
      </c>
      <c r="K3" s="549">
        <v>2013</v>
      </c>
      <c r="L3" s="549">
        <v>2014</v>
      </c>
      <c r="M3" s="549">
        <v>2015</v>
      </c>
      <c r="N3" s="549">
        <v>2016</v>
      </c>
      <c r="O3" s="549">
        <v>2017</v>
      </c>
      <c r="P3" s="549">
        <v>2018</v>
      </c>
      <c r="Q3" s="549">
        <v>2019</v>
      </c>
    </row>
    <row r="4" spans="1:17" x14ac:dyDescent="0.2">
      <c r="A4" s="80"/>
      <c r="B4" s="80"/>
      <c r="C4" s="80"/>
      <c r="D4" s="682" t="s">
        <v>1233</v>
      </c>
      <c r="E4" s="80"/>
      <c r="F4" s="80"/>
      <c r="G4" s="80"/>
      <c r="H4" s="80"/>
      <c r="I4" s="80"/>
      <c r="J4" s="80"/>
      <c r="K4" s="80"/>
      <c r="L4" s="80"/>
      <c r="M4" s="80"/>
      <c r="N4" s="80"/>
      <c r="O4" s="80"/>
      <c r="P4" s="80"/>
    </row>
    <row r="5" spans="1:17" x14ac:dyDescent="0.2">
      <c r="A5" s="80"/>
      <c r="B5" s="80"/>
      <c r="C5" s="80"/>
      <c r="D5" s="682"/>
      <c r="E5" s="80"/>
      <c r="F5" s="80"/>
      <c r="G5" s="80"/>
      <c r="H5" s="80"/>
      <c r="I5" s="80"/>
      <c r="J5" s="80"/>
      <c r="K5" s="80"/>
      <c r="L5" s="80"/>
      <c r="M5" s="80"/>
      <c r="N5" s="80"/>
      <c r="O5" s="80"/>
      <c r="P5" s="80"/>
    </row>
    <row r="6" spans="1:17" ht="15" x14ac:dyDescent="0.25">
      <c r="A6" s="412" t="s">
        <v>1234</v>
      </c>
      <c r="B6" s="741" t="s">
        <v>49</v>
      </c>
      <c r="C6" s="741" t="s">
        <v>1078</v>
      </c>
      <c r="D6" s="742">
        <v>0.84802141915026896</v>
      </c>
      <c r="E6" s="742">
        <v>0.81826172900013106</v>
      </c>
      <c r="F6" s="742">
        <v>0.76930199529968302</v>
      </c>
      <c r="G6" s="742">
        <v>0.71495739901287603</v>
      </c>
      <c r="H6" s="742">
        <v>0.65956304358572004</v>
      </c>
      <c r="I6" s="742">
        <v>0.64673291927664101</v>
      </c>
      <c r="J6" s="742">
        <v>0.63373240231096595</v>
      </c>
      <c r="K6" s="742">
        <v>0.62067097996260501</v>
      </c>
      <c r="L6" s="742">
        <v>0.60763548040249704</v>
      </c>
      <c r="M6" s="742">
        <v>0.54496370269118999</v>
      </c>
      <c r="N6" s="742">
        <v>0.49999582071934801</v>
      </c>
      <c r="O6" s="742">
        <v>0.49208106982204802</v>
      </c>
      <c r="P6" s="742">
        <v>0.51830212754739002</v>
      </c>
      <c r="Q6" s="1285">
        <v>0.49702774166613001</v>
      </c>
    </row>
    <row r="7" spans="1:17" ht="15" x14ac:dyDescent="0.25">
      <c r="A7" s="412"/>
      <c r="B7" s="741"/>
      <c r="C7" s="741" t="s">
        <v>1235</v>
      </c>
      <c r="D7" s="742">
        <v>2.42291834042934</v>
      </c>
      <c r="E7" s="742">
        <v>2.33789065428609</v>
      </c>
      <c r="F7" s="742">
        <v>2.1980057008562399</v>
      </c>
      <c r="G7" s="742">
        <v>2.0427354257510699</v>
      </c>
      <c r="H7" s="742">
        <v>1.88446583881634</v>
      </c>
      <c r="I7" s="742">
        <v>1.8478083407904</v>
      </c>
      <c r="J7" s="742">
        <v>1.8106640066027599</v>
      </c>
      <c r="K7" s="742">
        <v>1.77334565703601</v>
      </c>
      <c r="L7" s="742">
        <v>1.7361013725785699</v>
      </c>
      <c r="M7" s="742">
        <v>1.55703915054626</v>
      </c>
      <c r="N7" s="742">
        <v>1.42855948776956</v>
      </c>
      <c r="O7" s="742">
        <v>1.4059459137772701</v>
      </c>
      <c r="P7" s="742">
        <v>1.4808632215639701</v>
      </c>
      <c r="Q7" s="1285">
        <v>1.4200792619032201</v>
      </c>
    </row>
    <row r="8" spans="1:17" ht="15" x14ac:dyDescent="0.25">
      <c r="A8" s="412"/>
      <c r="B8" s="741"/>
      <c r="C8" s="741" t="s">
        <v>579</v>
      </c>
      <c r="D8" s="742">
        <v>4.3003002424933596</v>
      </c>
      <c r="E8" s="742">
        <v>3.90595796387802</v>
      </c>
      <c r="F8" s="742">
        <v>3.5048489069712701</v>
      </c>
      <c r="G8" s="742">
        <v>3.12464961758505</v>
      </c>
      <c r="H8" s="742">
        <v>2.7419865888342301</v>
      </c>
      <c r="I8" s="742">
        <v>2.6630117204175701</v>
      </c>
      <c r="J8" s="742">
        <v>2.5847060835778501</v>
      </c>
      <c r="K8" s="742">
        <v>2.5074609307134299</v>
      </c>
      <c r="L8" s="742">
        <v>2.4315856211841602</v>
      </c>
      <c r="M8" s="742">
        <v>1.75546345151318</v>
      </c>
      <c r="N8" s="742">
        <v>1.7934821018500999</v>
      </c>
      <c r="O8" s="742">
        <v>1.70969211568193</v>
      </c>
      <c r="P8" s="742">
        <v>1.8351206345796001</v>
      </c>
      <c r="Q8" s="1285">
        <v>1.7217673912379601</v>
      </c>
    </row>
    <row r="9" spans="1:17" ht="15" x14ac:dyDescent="0.25">
      <c r="A9" s="412"/>
      <c r="B9" s="741"/>
      <c r="C9" s="741" t="s">
        <v>1236</v>
      </c>
      <c r="D9" s="742">
        <v>3.4</v>
      </c>
      <c r="E9" s="742">
        <v>3.4</v>
      </c>
      <c r="F9" s="742">
        <v>3.4</v>
      </c>
      <c r="G9" s="742">
        <v>3.4</v>
      </c>
      <c r="H9" s="742">
        <v>2</v>
      </c>
      <c r="I9" s="742">
        <v>2</v>
      </c>
      <c r="J9" s="742">
        <v>2</v>
      </c>
      <c r="K9" s="742">
        <v>2</v>
      </c>
      <c r="L9" s="742">
        <v>2</v>
      </c>
      <c r="M9" s="742">
        <v>1.9282350869957601</v>
      </c>
      <c r="N9" s="742">
        <v>1.9999477431119299</v>
      </c>
      <c r="O9" s="742">
        <v>1.99990973116536</v>
      </c>
      <c r="P9" s="742">
        <v>2.0000000766253399</v>
      </c>
      <c r="Q9" s="1285">
        <v>1.9999996536076801</v>
      </c>
    </row>
    <row r="10" spans="1:17" ht="15" x14ac:dyDescent="0.25">
      <c r="A10" s="412"/>
      <c r="B10" s="741"/>
      <c r="C10" s="741" t="s">
        <v>1077</v>
      </c>
      <c r="D10" s="742">
        <v>8.0000000000000293E-2</v>
      </c>
      <c r="E10" s="742">
        <v>8.0000000000000196E-2</v>
      </c>
      <c r="F10" s="742">
        <v>8.0000000000000196E-2</v>
      </c>
      <c r="G10" s="742">
        <v>7.9999999999999696E-2</v>
      </c>
      <c r="H10" s="742">
        <v>0.08</v>
      </c>
      <c r="I10" s="742">
        <v>7.9999999999999793E-2</v>
      </c>
      <c r="J10" s="742">
        <v>7.9999999999999905E-2</v>
      </c>
      <c r="K10" s="742">
        <v>7.9999999999999905E-2</v>
      </c>
      <c r="L10" s="742">
        <v>7.9999999999999905E-2</v>
      </c>
      <c r="M10" s="742">
        <v>0.08</v>
      </c>
      <c r="N10" s="742">
        <v>7.9999999999999905E-2</v>
      </c>
      <c r="O10" s="742">
        <v>8.0000000000000196E-2</v>
      </c>
      <c r="P10" s="742">
        <v>7.9999999999999905E-2</v>
      </c>
      <c r="Q10" s="1285">
        <v>8.0000000000000196E-2</v>
      </c>
    </row>
    <row r="11" spans="1:17" ht="15" x14ac:dyDescent="0.25">
      <c r="A11" s="412"/>
      <c r="B11" s="741"/>
      <c r="C11" s="741" t="s">
        <v>627</v>
      </c>
      <c r="D11" s="115">
        <v>46.0132489094131</v>
      </c>
      <c r="E11" s="115">
        <v>46.0056866629781</v>
      </c>
      <c r="F11" s="115">
        <v>45.986503247683501</v>
      </c>
      <c r="G11" s="115">
        <v>45.9669290773844</v>
      </c>
      <c r="H11" s="115">
        <v>45.632706437150297</v>
      </c>
      <c r="I11" s="115">
        <v>45.401014127486903</v>
      </c>
      <c r="J11" s="115">
        <v>45.1387254633932</v>
      </c>
      <c r="K11" s="115">
        <v>44.8521837639137</v>
      </c>
      <c r="L11" s="115">
        <v>44.546415402918797</v>
      </c>
      <c r="M11" s="115">
        <v>40.528271773787303</v>
      </c>
      <c r="N11" s="115">
        <v>43.665377164470499</v>
      </c>
      <c r="O11" s="115">
        <v>42.273426426045901</v>
      </c>
      <c r="P11" s="115">
        <v>43.5837745304325</v>
      </c>
      <c r="Q11" s="1284">
        <v>43.162131838348103</v>
      </c>
    </row>
    <row r="12" spans="1:17" ht="15" x14ac:dyDescent="0.25">
      <c r="A12" s="412"/>
      <c r="B12" s="741"/>
      <c r="C12" s="741" t="s">
        <v>1076</v>
      </c>
      <c r="D12" s="744">
        <v>9.9999999999999898E-3</v>
      </c>
      <c r="E12" s="744">
        <v>9.9999999999999794E-3</v>
      </c>
      <c r="F12" s="744">
        <v>0.01</v>
      </c>
      <c r="G12" s="744">
        <v>0.01</v>
      </c>
      <c r="H12" s="744">
        <v>0.01</v>
      </c>
      <c r="I12" s="744">
        <v>9.9999999999999794E-3</v>
      </c>
      <c r="J12" s="744">
        <v>9.9999999999999898E-3</v>
      </c>
      <c r="K12" s="744">
        <v>0.01</v>
      </c>
      <c r="L12" s="744">
        <v>9.9999999999999898E-3</v>
      </c>
      <c r="M12" s="744">
        <v>9.9999999999999794E-3</v>
      </c>
      <c r="N12" s="744">
        <v>9.9999999999999898E-3</v>
      </c>
      <c r="O12" s="744">
        <v>0.01</v>
      </c>
      <c r="P12" s="744">
        <v>9.9999999999999898E-3</v>
      </c>
      <c r="Q12" s="1286">
        <v>0.01</v>
      </c>
    </row>
    <row r="13" spans="1:17" ht="15" x14ac:dyDescent="0.25">
      <c r="A13" s="412"/>
      <c r="B13" s="741"/>
      <c r="C13" s="741" t="s">
        <v>625</v>
      </c>
      <c r="D13" s="742">
        <v>4.2735886246375596</v>
      </c>
      <c r="E13" s="742">
        <v>3.95325514627977</v>
      </c>
      <c r="F13" s="742">
        <v>3.6099124676432299</v>
      </c>
      <c r="G13" s="742">
        <v>3.27721729462134</v>
      </c>
      <c r="H13" s="742">
        <v>2.9502439469490001</v>
      </c>
      <c r="I13" s="742">
        <v>2.8855851139269602</v>
      </c>
      <c r="J13" s="742">
        <v>2.8220436201129502</v>
      </c>
      <c r="K13" s="742">
        <v>2.7598516201775101</v>
      </c>
      <c r="L13" s="742">
        <v>2.6991924324843799</v>
      </c>
      <c r="M13" s="742">
        <v>2.0931151309323401</v>
      </c>
      <c r="N13" s="742">
        <v>2.1461472313613998</v>
      </c>
      <c r="O13" s="742">
        <v>2.1295838705513299</v>
      </c>
      <c r="P13" s="742">
        <v>2.2160231656174001</v>
      </c>
      <c r="Q13" s="1285">
        <v>2.1337459058821602</v>
      </c>
    </row>
    <row r="14" spans="1:17" ht="15" x14ac:dyDescent="0.25">
      <c r="A14" s="412"/>
      <c r="B14" s="741"/>
      <c r="C14" s="741" t="s">
        <v>1079</v>
      </c>
      <c r="D14" s="621">
        <v>3172.61</v>
      </c>
      <c r="E14" s="621">
        <v>3172.61</v>
      </c>
      <c r="F14" s="621">
        <v>3172.61</v>
      </c>
      <c r="G14" s="621">
        <v>3172.61</v>
      </c>
      <c r="H14" s="621">
        <v>3172.61</v>
      </c>
      <c r="I14" s="621">
        <v>3172.61</v>
      </c>
      <c r="J14" s="621">
        <v>3172.61</v>
      </c>
      <c r="K14" s="621">
        <v>3172.61</v>
      </c>
      <c r="L14" s="621">
        <v>3172.61</v>
      </c>
      <c r="M14" s="621">
        <v>3172.61</v>
      </c>
      <c r="N14" s="621">
        <v>3172.61</v>
      </c>
      <c r="O14" s="621">
        <v>3172.61</v>
      </c>
      <c r="P14" s="621">
        <v>3172.61</v>
      </c>
      <c r="Q14" s="520">
        <v>3172.61</v>
      </c>
    </row>
    <row r="15" spans="1:17" ht="15" x14ac:dyDescent="0.25">
      <c r="A15" s="412"/>
      <c r="B15" s="741"/>
      <c r="C15" s="741" t="s">
        <v>1237</v>
      </c>
      <c r="D15" s="744">
        <v>9.0000000000000095E-4</v>
      </c>
      <c r="E15" s="744">
        <v>8.9999999999999705E-4</v>
      </c>
      <c r="F15" s="744">
        <v>9.0000000000000204E-4</v>
      </c>
      <c r="G15" s="744">
        <v>9.0000000000000204E-4</v>
      </c>
      <c r="H15" s="744">
        <v>8.9999999999999998E-4</v>
      </c>
      <c r="I15" s="744">
        <v>8.9999999999999802E-4</v>
      </c>
      <c r="J15" s="744">
        <v>8.9999999999999998E-4</v>
      </c>
      <c r="K15" s="744">
        <v>8.99999999999999E-4</v>
      </c>
      <c r="L15" s="744">
        <v>8.99999999999999E-4</v>
      </c>
      <c r="M15" s="744">
        <v>8.99999999999999E-4</v>
      </c>
      <c r="N15" s="744">
        <v>8.9999999999999802E-4</v>
      </c>
      <c r="O15" s="744">
        <v>9.0000000000000399E-4</v>
      </c>
      <c r="P15" s="744">
        <v>8.99999999999999E-4</v>
      </c>
      <c r="Q15" s="1286">
        <v>9.0000000000000095E-4</v>
      </c>
    </row>
    <row r="16" spans="1:17" ht="15" x14ac:dyDescent="0.25">
      <c r="A16" s="412"/>
      <c r="B16" s="741"/>
      <c r="C16" s="741" t="s">
        <v>269</v>
      </c>
      <c r="D16" s="742">
        <v>2.5504403583466799</v>
      </c>
      <c r="E16" s="742">
        <v>2.4609375308274601</v>
      </c>
      <c r="F16" s="742">
        <v>2.3136902114276201</v>
      </c>
      <c r="G16" s="742">
        <v>2.15024781658007</v>
      </c>
      <c r="H16" s="742">
        <v>1.98364825138562</v>
      </c>
      <c r="I16" s="742">
        <v>1.94506141135832</v>
      </c>
      <c r="J16" s="742">
        <v>1.90596211221343</v>
      </c>
      <c r="K16" s="742">
        <v>1.86667963898527</v>
      </c>
      <c r="L16" s="742">
        <v>1.8274751290300699</v>
      </c>
      <c r="M16" s="742">
        <v>1.63898857952238</v>
      </c>
      <c r="N16" s="742">
        <v>1.50374682923112</v>
      </c>
      <c r="O16" s="742">
        <v>1.4799430671339699</v>
      </c>
      <c r="P16" s="742">
        <v>1.5588033911199699</v>
      </c>
      <c r="Q16" s="1285">
        <v>1.4948202756876099</v>
      </c>
    </row>
    <row r="17" spans="1:17" ht="15" x14ac:dyDescent="0.25">
      <c r="A17" s="412"/>
      <c r="B17" s="741"/>
      <c r="C17" s="741"/>
      <c r="D17" s="742"/>
      <c r="E17" s="742"/>
      <c r="F17" s="742"/>
      <c r="G17" s="742"/>
      <c r="H17" s="742"/>
      <c r="I17" s="742"/>
      <c r="J17" s="742"/>
      <c r="K17" s="742"/>
      <c r="L17" s="742"/>
      <c r="M17" s="742"/>
      <c r="N17" s="742"/>
      <c r="O17" s="742"/>
      <c r="P17" s="742"/>
    </row>
    <row r="18" spans="1:17" ht="15" x14ac:dyDescent="0.25">
      <c r="A18" s="412" t="s">
        <v>1238</v>
      </c>
      <c r="B18" s="741" t="s">
        <v>68</v>
      </c>
      <c r="C18" s="741" t="s">
        <v>1078</v>
      </c>
      <c r="D18" s="742">
        <v>1.00896374646434</v>
      </c>
      <c r="E18" s="742">
        <v>1.00896402937467</v>
      </c>
      <c r="F18" s="742">
        <v>1.0092680452801299</v>
      </c>
      <c r="G18" s="742">
        <v>0.85865975980245002</v>
      </c>
      <c r="H18" s="742">
        <v>0.83678291150886697</v>
      </c>
      <c r="I18" s="742">
        <v>0.65793311135798704</v>
      </c>
      <c r="J18" s="742">
        <v>0.65741320742437903</v>
      </c>
      <c r="K18" s="742">
        <v>0.65915040050405904</v>
      </c>
      <c r="L18" s="742">
        <v>0.66453995025955404</v>
      </c>
      <c r="M18" s="742">
        <v>0.65654968870628905</v>
      </c>
      <c r="N18" s="742">
        <v>0.58141586020394598</v>
      </c>
      <c r="O18" s="742">
        <v>0.59766643663253305</v>
      </c>
      <c r="P18" s="742">
        <v>0.57898116588315596</v>
      </c>
      <c r="Q18" s="1285">
        <v>0.60010207808490501</v>
      </c>
    </row>
    <row r="19" spans="1:17" ht="15" x14ac:dyDescent="0.25">
      <c r="A19" s="412"/>
      <c r="B19" s="741"/>
      <c r="C19" s="741" t="s">
        <v>1235</v>
      </c>
      <c r="D19" s="742">
        <v>5.0448187323217102</v>
      </c>
      <c r="E19" s="742">
        <v>5.0448201468733602</v>
      </c>
      <c r="F19" s="742">
        <v>5.0463402264006598</v>
      </c>
      <c r="G19" s="742">
        <v>4.2932987990122502</v>
      </c>
      <c r="H19" s="742">
        <v>4.1839145575443304</v>
      </c>
      <c r="I19" s="742">
        <v>3.28966555678993</v>
      </c>
      <c r="J19" s="742">
        <v>3.2870660371219098</v>
      </c>
      <c r="K19" s="742">
        <v>3.29575200252029</v>
      </c>
      <c r="L19" s="742">
        <v>3.3226997512977601</v>
      </c>
      <c r="M19" s="742">
        <v>3.28274844353145</v>
      </c>
      <c r="N19" s="742">
        <v>2.9070793010197198</v>
      </c>
      <c r="O19" s="742">
        <v>2.9883321831626501</v>
      </c>
      <c r="P19" s="742">
        <v>2.8949058294157801</v>
      </c>
      <c r="Q19" s="1285">
        <v>3.0005103904245098</v>
      </c>
    </row>
    <row r="20" spans="1:17" ht="15" x14ac:dyDescent="0.25">
      <c r="A20" s="412"/>
      <c r="B20" s="741"/>
      <c r="C20" s="741" t="s">
        <v>579</v>
      </c>
      <c r="D20" s="742">
        <v>2.5133563492664499</v>
      </c>
      <c r="E20" s="742">
        <v>2.5133570534469398</v>
      </c>
      <c r="F20" s="742">
        <v>2.5118995580137802</v>
      </c>
      <c r="G20" s="742">
        <v>2.4113842897971201</v>
      </c>
      <c r="H20" s="742">
        <v>1.9862287366664699</v>
      </c>
      <c r="I20" s="742">
        <v>1.92596503987433</v>
      </c>
      <c r="J20" s="742">
        <v>1.9210337744113199</v>
      </c>
      <c r="K20" s="742">
        <v>1.9124744101470601</v>
      </c>
      <c r="L20" s="742">
        <v>2.0289971923805199</v>
      </c>
      <c r="M20" s="742">
        <v>2.45040524372271</v>
      </c>
      <c r="N20" s="742">
        <v>2.2829929693707398</v>
      </c>
      <c r="O20" s="742">
        <v>2.7068116119096501</v>
      </c>
      <c r="P20" s="742">
        <v>2.5215466707749798</v>
      </c>
      <c r="Q20" s="1285">
        <v>3.0918902384154698</v>
      </c>
    </row>
    <row r="21" spans="1:17" ht="15" x14ac:dyDescent="0.25">
      <c r="A21" s="412"/>
      <c r="B21" s="741"/>
      <c r="C21" s="741" t="s">
        <v>1236</v>
      </c>
      <c r="D21" s="115">
        <v>54.051097277451902</v>
      </c>
      <c r="E21" s="115">
        <v>54.051112432691603</v>
      </c>
      <c r="F21" s="115">
        <v>54.051103262084197</v>
      </c>
      <c r="G21" s="115">
        <v>54.051097747050001</v>
      </c>
      <c r="H21" s="115">
        <v>28.914141982498901</v>
      </c>
      <c r="I21" s="115">
        <v>19.891345565469098</v>
      </c>
      <c r="J21" s="115">
        <v>19.8896241685826</v>
      </c>
      <c r="K21" s="115">
        <v>19.9110251927757</v>
      </c>
      <c r="L21" s="115">
        <v>19.911845666424099</v>
      </c>
      <c r="M21" s="115">
        <v>9.3982416351870395</v>
      </c>
      <c r="N21" s="115">
        <v>3.9559385799700202</v>
      </c>
      <c r="O21" s="115">
        <v>3.94924741195429</v>
      </c>
      <c r="P21" s="115">
        <v>3.0000001101042502</v>
      </c>
      <c r="Q21" s="1284">
        <v>2.5999996833130301</v>
      </c>
    </row>
    <row r="22" spans="1:17" ht="15" x14ac:dyDescent="0.25">
      <c r="A22" s="412"/>
      <c r="B22" s="741"/>
      <c r="C22" s="741" t="s">
        <v>1077</v>
      </c>
      <c r="D22" s="742">
        <v>8.0000000000000196E-2</v>
      </c>
      <c r="E22" s="742">
        <v>8.0000000000000099E-2</v>
      </c>
      <c r="F22" s="742">
        <v>7.9999999999999793E-2</v>
      </c>
      <c r="G22" s="742">
        <v>7.9999999999999905E-2</v>
      </c>
      <c r="H22" s="742">
        <v>8.0000000000000099E-2</v>
      </c>
      <c r="I22" s="742">
        <v>7.9999999999999905E-2</v>
      </c>
      <c r="J22" s="742">
        <v>7.9999999999999793E-2</v>
      </c>
      <c r="K22" s="742">
        <v>7.9999999999999793E-2</v>
      </c>
      <c r="L22" s="742">
        <v>0.08</v>
      </c>
      <c r="M22" s="742">
        <v>0.08</v>
      </c>
      <c r="N22" s="742">
        <v>0.08</v>
      </c>
      <c r="O22" s="742">
        <v>8.0000000000000099E-2</v>
      </c>
      <c r="P22" s="742">
        <v>0.08</v>
      </c>
      <c r="Q22" s="5">
        <v>7.9999999999999905E-2</v>
      </c>
    </row>
    <row r="23" spans="1:17" ht="15" x14ac:dyDescent="0.25">
      <c r="A23" s="412"/>
      <c r="B23" s="741"/>
      <c r="C23" s="741" t="s">
        <v>627</v>
      </c>
      <c r="D23" s="115">
        <v>81.569790941251895</v>
      </c>
      <c r="E23" s="115">
        <v>81.569813804899496</v>
      </c>
      <c r="F23" s="115">
        <v>81.477064561226499</v>
      </c>
      <c r="G23" s="115">
        <v>80.529956681894504</v>
      </c>
      <c r="H23" s="115">
        <v>77.508573329949698</v>
      </c>
      <c r="I23" s="115">
        <v>74.018944037330797</v>
      </c>
      <c r="J23" s="115">
        <v>72.721655246041294</v>
      </c>
      <c r="K23" s="115">
        <v>72.238941363891996</v>
      </c>
      <c r="L23" s="115">
        <v>72.029049227852795</v>
      </c>
      <c r="M23" s="115">
        <v>64.951172379335006</v>
      </c>
      <c r="N23" s="115">
        <v>60.742341098292101</v>
      </c>
      <c r="O23" s="115">
        <v>65.254568945299596</v>
      </c>
      <c r="P23" s="115">
        <v>61.788860411406503</v>
      </c>
      <c r="Q23" s="1284">
        <v>69.0086751286847</v>
      </c>
    </row>
    <row r="24" spans="1:17" ht="15" x14ac:dyDescent="0.25">
      <c r="A24" s="412"/>
      <c r="B24" s="741"/>
      <c r="C24" s="741" t="s">
        <v>1076</v>
      </c>
      <c r="D24" s="744">
        <v>0.01</v>
      </c>
      <c r="E24" s="744">
        <v>0.01</v>
      </c>
      <c r="F24" s="744">
        <v>0.01</v>
      </c>
      <c r="G24" s="744">
        <v>0.01</v>
      </c>
      <c r="H24" s="744">
        <v>0.01</v>
      </c>
      <c r="I24" s="744">
        <v>9.9999999999999794E-3</v>
      </c>
      <c r="J24" s="744">
        <v>9.9999999999999707E-3</v>
      </c>
      <c r="K24" s="744">
        <v>9.9999999999999898E-3</v>
      </c>
      <c r="L24" s="744">
        <v>0.01</v>
      </c>
      <c r="M24" s="744">
        <v>0.01</v>
      </c>
      <c r="N24" s="744">
        <v>9.9999999999999794E-3</v>
      </c>
      <c r="O24" s="744">
        <v>0.01</v>
      </c>
      <c r="P24" s="744">
        <v>0.01</v>
      </c>
      <c r="Q24" s="1286">
        <v>9.9999999999999794E-3</v>
      </c>
    </row>
    <row r="25" spans="1:17" ht="15" x14ac:dyDescent="0.25">
      <c r="A25" s="412"/>
      <c r="B25" s="741"/>
      <c r="C25" s="741" t="s">
        <v>625</v>
      </c>
      <c r="D25" s="742">
        <v>3.1368853232673399</v>
      </c>
      <c r="E25" s="742">
        <v>3.1368862029729101</v>
      </c>
      <c r="F25" s="742">
        <v>3.1353509326868001</v>
      </c>
      <c r="G25" s="742">
        <v>3.0785342974699801</v>
      </c>
      <c r="H25" s="742">
        <v>2.98475733792734</v>
      </c>
      <c r="I25" s="742">
        <v>3.0372861173419801</v>
      </c>
      <c r="J25" s="742">
        <v>3.1351433106500899</v>
      </c>
      <c r="K25" s="742">
        <v>3.19277058701674</v>
      </c>
      <c r="L25" s="742">
        <v>3.5778808494276402</v>
      </c>
      <c r="M25" s="742">
        <v>3.2953418953694098</v>
      </c>
      <c r="N25" s="742">
        <v>3.2905504304439499</v>
      </c>
      <c r="O25" s="742">
        <v>3.7506415281435199</v>
      </c>
      <c r="P25" s="742">
        <v>3.73377559190246</v>
      </c>
      <c r="Q25" s="1285">
        <v>4.04547700636365</v>
      </c>
    </row>
    <row r="26" spans="1:17" ht="15" x14ac:dyDescent="0.25">
      <c r="A26" s="412"/>
      <c r="B26" s="741"/>
      <c r="C26" s="741" t="s">
        <v>1079</v>
      </c>
      <c r="D26" s="621">
        <v>3173.4</v>
      </c>
      <c r="E26" s="621">
        <v>3173.4</v>
      </c>
      <c r="F26" s="621">
        <v>3173.4</v>
      </c>
      <c r="G26" s="621">
        <v>3173.4</v>
      </c>
      <c r="H26" s="621">
        <v>3173.4</v>
      </c>
      <c r="I26" s="621">
        <v>3173.4</v>
      </c>
      <c r="J26" s="621">
        <v>3173.4</v>
      </c>
      <c r="K26" s="621">
        <v>3173.4</v>
      </c>
      <c r="L26" s="621">
        <v>3173.4</v>
      </c>
      <c r="M26" s="621">
        <v>3173.4</v>
      </c>
      <c r="N26" s="621">
        <v>3173.4</v>
      </c>
      <c r="O26" s="621">
        <v>3173.4</v>
      </c>
      <c r="P26" s="621">
        <v>3173.4</v>
      </c>
      <c r="Q26" s="520">
        <v>3173.4</v>
      </c>
    </row>
    <row r="27" spans="1:17" ht="15" x14ac:dyDescent="0.25">
      <c r="A27" s="412"/>
      <c r="B27" s="741"/>
      <c r="C27" s="741" t="s">
        <v>1237</v>
      </c>
      <c r="D27" s="742">
        <v>9.9847000000000199E-2</v>
      </c>
      <c r="E27" s="742">
        <v>9.9846999999999797E-2</v>
      </c>
      <c r="F27" s="742">
        <v>9.9847000000000005E-2</v>
      </c>
      <c r="G27" s="742">
        <v>9.9846999999999603E-2</v>
      </c>
      <c r="H27" s="742">
        <v>9.9846999999999894E-2</v>
      </c>
      <c r="I27" s="742">
        <v>9.9846999999999797E-2</v>
      </c>
      <c r="J27" s="742">
        <v>9.9846999999999603E-2</v>
      </c>
      <c r="K27" s="742">
        <v>9.9846999999999797E-2</v>
      </c>
      <c r="L27" s="742">
        <v>9.9847000000000005E-2</v>
      </c>
      <c r="M27" s="742">
        <v>9.9847000000000102E-2</v>
      </c>
      <c r="N27" s="742">
        <v>9.9846999999999894E-2</v>
      </c>
      <c r="O27" s="742">
        <v>0.01</v>
      </c>
      <c r="P27" s="742">
        <v>0.01</v>
      </c>
      <c r="Q27" s="5">
        <v>9.9999999999999794E-3</v>
      </c>
    </row>
    <row r="28" spans="1:17" ht="15" x14ac:dyDescent="0.25">
      <c r="A28" s="412"/>
      <c r="B28" s="741"/>
      <c r="C28" s="741" t="s">
        <v>269</v>
      </c>
      <c r="D28" s="742">
        <v>5.31033550770705</v>
      </c>
      <c r="E28" s="742">
        <v>5.3103369967087799</v>
      </c>
      <c r="F28" s="742">
        <v>5.31193708042177</v>
      </c>
      <c r="G28" s="742">
        <v>4.5192618936971103</v>
      </c>
      <c r="H28" s="742">
        <v>4.4041205868887703</v>
      </c>
      <c r="I28" s="742">
        <v>3.46280584925257</v>
      </c>
      <c r="J28" s="742">
        <v>3.4600695127598899</v>
      </c>
      <c r="K28" s="742">
        <v>3.4692126342318899</v>
      </c>
      <c r="L28" s="742">
        <v>3.4975786855765998</v>
      </c>
      <c r="M28" s="742">
        <v>3.4555246774015198</v>
      </c>
      <c r="N28" s="742">
        <v>3.06008347475762</v>
      </c>
      <c r="O28" s="742">
        <v>3.1456128243817498</v>
      </c>
      <c r="P28" s="742">
        <v>3.04726929412189</v>
      </c>
      <c r="Q28" s="1285">
        <v>3.1584319899205502</v>
      </c>
    </row>
    <row r="29" spans="1:17" ht="15" x14ac:dyDescent="0.25">
      <c r="A29" s="412"/>
      <c r="B29" s="741"/>
      <c r="C29" s="741"/>
      <c r="D29" s="742"/>
      <c r="E29" s="742"/>
      <c r="F29" s="742"/>
      <c r="G29" s="742"/>
      <c r="H29" s="742"/>
      <c r="I29" s="742"/>
      <c r="J29" s="742"/>
      <c r="K29" s="742"/>
      <c r="L29" s="742"/>
      <c r="M29" s="742"/>
      <c r="N29" s="742"/>
      <c r="O29" s="742"/>
      <c r="P29" s="742"/>
    </row>
    <row r="30" spans="1:17" ht="15" x14ac:dyDescent="0.25">
      <c r="A30" s="412" t="s">
        <v>1238</v>
      </c>
      <c r="B30" s="80" t="s">
        <v>49</v>
      </c>
      <c r="C30" s="741" t="s">
        <v>1078</v>
      </c>
      <c r="D30" s="742">
        <v>1.0115355174362199</v>
      </c>
      <c r="E30" s="742">
        <v>1.01153515749616</v>
      </c>
      <c r="F30" s="742">
        <v>0.98853574665584099</v>
      </c>
      <c r="G30" s="742">
        <v>0.87046574417673495</v>
      </c>
      <c r="H30" s="742">
        <v>0.36713261877285902</v>
      </c>
      <c r="I30" s="742">
        <v>0.32395433821789998</v>
      </c>
      <c r="J30" s="742">
        <v>0.32475020093171397</v>
      </c>
      <c r="K30" s="742">
        <v>0.32571475482865803</v>
      </c>
      <c r="L30" s="742">
        <v>0.31908871700574798</v>
      </c>
      <c r="M30" s="742">
        <v>0.50962013850900401</v>
      </c>
      <c r="N30" s="742">
        <v>0.41004444191596401</v>
      </c>
      <c r="O30" s="742">
        <v>0.47702403893888801</v>
      </c>
      <c r="P30" s="742">
        <v>0.48878819528587902</v>
      </c>
      <c r="Q30" s="1285">
        <v>0.49759095970831202</v>
      </c>
    </row>
    <row r="31" spans="1:17" ht="15" x14ac:dyDescent="0.25">
      <c r="A31" s="412"/>
      <c r="B31" s="80"/>
      <c r="C31" s="741" t="s">
        <v>1235</v>
      </c>
      <c r="D31" s="742">
        <v>2.8901014783891799</v>
      </c>
      <c r="E31" s="742">
        <v>2.8901004499890299</v>
      </c>
      <c r="F31" s="742">
        <v>2.8243878475881199</v>
      </c>
      <c r="G31" s="742">
        <v>2.4870449833620998</v>
      </c>
      <c r="H31" s="742">
        <v>1.04895033935102</v>
      </c>
      <c r="I31" s="742">
        <v>0.92558382347971202</v>
      </c>
      <c r="J31" s="742">
        <v>0.92785771694775498</v>
      </c>
      <c r="K31" s="742">
        <v>0.93061358522473703</v>
      </c>
      <c r="L31" s="742">
        <v>0.91168204858785196</v>
      </c>
      <c r="M31" s="742">
        <v>1.4560575385971499</v>
      </c>
      <c r="N31" s="742">
        <v>1.17155554833133</v>
      </c>
      <c r="O31" s="742">
        <v>1.3629258255396799</v>
      </c>
      <c r="P31" s="742">
        <v>1.3965377008167901</v>
      </c>
      <c r="Q31" s="1285">
        <v>1.4216884563094601</v>
      </c>
    </row>
    <row r="32" spans="1:17" ht="15" x14ac:dyDescent="0.25">
      <c r="A32" s="412"/>
      <c r="B32" s="80"/>
      <c r="C32" s="741" t="s">
        <v>579</v>
      </c>
      <c r="D32" s="742">
        <v>2.08952588526394</v>
      </c>
      <c r="E32" s="742">
        <v>2.08952568074143</v>
      </c>
      <c r="F32" s="742">
        <v>2.0120446855230201</v>
      </c>
      <c r="G32" s="742">
        <v>1.9803801008200499</v>
      </c>
      <c r="H32" s="742">
        <v>1.5933944718248201</v>
      </c>
      <c r="I32" s="742">
        <v>1.53147719462178</v>
      </c>
      <c r="J32" s="742">
        <v>1.5403649013443801</v>
      </c>
      <c r="K32" s="742">
        <v>1.5682939294785101</v>
      </c>
      <c r="L32" s="742">
        <v>1.53827849099231</v>
      </c>
      <c r="M32" s="742">
        <v>2.3958289480730102</v>
      </c>
      <c r="N32" s="742">
        <v>2.2876902319509602</v>
      </c>
      <c r="O32" s="742">
        <v>2.5014799243770902</v>
      </c>
      <c r="P32" s="742">
        <v>2.80345046963577</v>
      </c>
      <c r="Q32" s="1285">
        <v>3.0803249191610602</v>
      </c>
    </row>
    <row r="33" spans="1:17" ht="15" x14ac:dyDescent="0.25">
      <c r="A33" s="412"/>
      <c r="B33" s="80"/>
      <c r="C33" s="741" t="s">
        <v>1236</v>
      </c>
      <c r="D33" s="742">
        <v>7.9619891110424499</v>
      </c>
      <c r="E33" s="742">
        <v>7.9756958815385097</v>
      </c>
      <c r="F33" s="742">
        <v>8.0652891154843793</v>
      </c>
      <c r="G33" s="742">
        <v>7.9190154938749497</v>
      </c>
      <c r="H33" s="742">
        <v>5.6520711035067004</v>
      </c>
      <c r="I33" s="742">
        <v>3.7937013936367601</v>
      </c>
      <c r="J33" s="742">
        <v>4.23251558117878</v>
      </c>
      <c r="K33" s="742">
        <v>3.9540297152675201</v>
      </c>
      <c r="L33" s="742">
        <v>5.7620266160623403</v>
      </c>
      <c r="M33" s="742">
        <v>1.7307889646398</v>
      </c>
      <c r="N33" s="742">
        <v>1.67399325042959</v>
      </c>
      <c r="O33" s="742">
        <v>3.2066352172324999</v>
      </c>
      <c r="P33" s="742">
        <v>3.3468715908545601</v>
      </c>
      <c r="Q33" s="1285">
        <v>3.0711531303204</v>
      </c>
    </row>
    <row r="34" spans="1:17" ht="15" x14ac:dyDescent="0.25">
      <c r="A34" s="412"/>
      <c r="B34" s="80"/>
      <c r="C34" s="741" t="s">
        <v>1077</v>
      </c>
      <c r="D34" s="742">
        <v>7.9999999999999905E-2</v>
      </c>
      <c r="E34" s="742">
        <v>0.08</v>
      </c>
      <c r="F34" s="742">
        <v>8.0000000000000099E-2</v>
      </c>
      <c r="G34" s="742">
        <v>0.08</v>
      </c>
      <c r="H34" s="742">
        <v>7.9999999999999905E-2</v>
      </c>
      <c r="I34" s="742">
        <v>7.9999999999999905E-2</v>
      </c>
      <c r="J34" s="742">
        <v>0.08</v>
      </c>
      <c r="K34" s="742">
        <v>0.08</v>
      </c>
      <c r="L34" s="742">
        <v>7.9999999999999905E-2</v>
      </c>
      <c r="M34" s="742">
        <v>8.0000000000000099E-2</v>
      </c>
      <c r="N34" s="742">
        <v>0.08</v>
      </c>
      <c r="O34" s="742">
        <v>8.0000000000000196E-2</v>
      </c>
      <c r="P34" s="742">
        <v>8.0000000000000099E-2</v>
      </c>
      <c r="Q34" s="1285">
        <v>0.08</v>
      </c>
    </row>
    <row r="35" spans="1:17" ht="15" x14ac:dyDescent="0.25">
      <c r="A35" s="412"/>
      <c r="B35" s="80"/>
      <c r="C35" s="741" t="s">
        <v>627</v>
      </c>
      <c r="D35" s="742">
        <v>80.742039763713095</v>
      </c>
      <c r="E35" s="742">
        <v>80.741985717108605</v>
      </c>
      <c r="F35" s="742">
        <v>80.650216973404696</v>
      </c>
      <c r="G35" s="742">
        <v>79.484271601849798</v>
      </c>
      <c r="H35" s="742">
        <v>60.937724598705501</v>
      </c>
      <c r="I35" s="742">
        <v>57.972941330592498</v>
      </c>
      <c r="J35" s="742">
        <v>57.166184095285203</v>
      </c>
      <c r="K35" s="742">
        <v>55.904712130138698</v>
      </c>
      <c r="L35" s="742">
        <v>54.164576443643803</v>
      </c>
      <c r="M35" s="742">
        <v>61.836696114808497</v>
      </c>
      <c r="N35" s="742">
        <v>60.732976002937001</v>
      </c>
      <c r="O35" s="742">
        <v>65.461856188538306</v>
      </c>
      <c r="P35" s="742">
        <v>67.686717461374798</v>
      </c>
      <c r="Q35" s="1285">
        <v>66.795200349760293</v>
      </c>
    </row>
    <row r="36" spans="1:17" ht="15" x14ac:dyDescent="0.25">
      <c r="A36" s="412"/>
      <c r="B36" s="80"/>
      <c r="C36" s="741" t="s">
        <v>1076</v>
      </c>
      <c r="D36" s="744">
        <v>0.01</v>
      </c>
      <c r="E36" s="744">
        <v>0.01</v>
      </c>
      <c r="F36" s="744">
        <v>0.01</v>
      </c>
      <c r="G36" s="744">
        <v>0.01</v>
      </c>
      <c r="H36" s="744">
        <v>9.9999999999999898E-3</v>
      </c>
      <c r="I36" s="744">
        <v>9.9999999999999898E-3</v>
      </c>
      <c r="J36" s="744">
        <v>9.9999999999999898E-3</v>
      </c>
      <c r="K36" s="744">
        <v>0.01</v>
      </c>
      <c r="L36" s="744">
        <v>9.9999999999999898E-3</v>
      </c>
      <c r="M36" s="744">
        <v>0.01</v>
      </c>
      <c r="N36" s="744">
        <v>0.01</v>
      </c>
      <c r="O36" s="744">
        <v>0.01</v>
      </c>
      <c r="P36" s="744">
        <v>0.01</v>
      </c>
      <c r="Q36" s="1286">
        <v>9.9999999999999898E-3</v>
      </c>
    </row>
    <row r="37" spans="1:17" ht="15" x14ac:dyDescent="0.25">
      <c r="A37" s="412"/>
      <c r="B37" s="80"/>
      <c r="C37" s="741" t="s">
        <v>625</v>
      </c>
      <c r="D37" s="742">
        <v>2.2962852416618702</v>
      </c>
      <c r="E37" s="742">
        <v>2.2962849257915798</v>
      </c>
      <c r="F37" s="742">
        <v>2.2456872107841801</v>
      </c>
      <c r="G37" s="742">
        <v>2.23073430945671</v>
      </c>
      <c r="H37" s="742">
        <v>1.97918530919674</v>
      </c>
      <c r="I37" s="742">
        <v>1.94646599828591</v>
      </c>
      <c r="J37" s="742">
        <v>1.9568552525327401</v>
      </c>
      <c r="K37" s="742">
        <v>2.0759825189418102</v>
      </c>
      <c r="L37" s="742">
        <v>2.0906995067579901</v>
      </c>
      <c r="M37" s="742">
        <v>2.9907336582385802</v>
      </c>
      <c r="N37" s="742">
        <v>2.9528759349713001</v>
      </c>
      <c r="O37" s="742">
        <v>3.17540188024768</v>
      </c>
      <c r="P37" s="742">
        <v>3.5458604910774398</v>
      </c>
      <c r="Q37" s="1285">
        <v>3.9594674282827098</v>
      </c>
    </row>
    <row r="38" spans="1:17" ht="15" x14ac:dyDescent="0.25">
      <c r="A38" s="412"/>
      <c r="B38" s="80"/>
      <c r="C38" s="741" t="s">
        <v>1079</v>
      </c>
      <c r="D38" s="621">
        <v>3172.61</v>
      </c>
      <c r="E38" s="621">
        <v>3172.61</v>
      </c>
      <c r="F38" s="621">
        <v>3172.61</v>
      </c>
      <c r="G38" s="621">
        <v>3172.61</v>
      </c>
      <c r="H38" s="621">
        <v>3172.61</v>
      </c>
      <c r="I38" s="621">
        <v>3172.61</v>
      </c>
      <c r="J38" s="621">
        <v>3172.61</v>
      </c>
      <c r="K38" s="621">
        <v>3172.61</v>
      </c>
      <c r="L38" s="621">
        <v>3172.61</v>
      </c>
      <c r="M38" s="621">
        <v>3172.61</v>
      </c>
      <c r="N38" s="621">
        <v>3172.61</v>
      </c>
      <c r="O38" s="621">
        <v>3172.61</v>
      </c>
      <c r="P38" s="621">
        <v>3172.61</v>
      </c>
      <c r="Q38" s="520">
        <v>3172.61</v>
      </c>
    </row>
    <row r="39" spans="1:17" ht="15" x14ac:dyDescent="0.25">
      <c r="A39" s="412"/>
      <c r="B39" s="80"/>
      <c r="C39" s="741" t="s">
        <v>1237</v>
      </c>
      <c r="D39" s="744">
        <v>8.99999999999999E-4</v>
      </c>
      <c r="E39" s="744">
        <v>9.0000000000000095E-4</v>
      </c>
      <c r="F39" s="744">
        <v>8.9999999999999998E-4</v>
      </c>
      <c r="G39" s="744">
        <v>8.9999999999999998E-4</v>
      </c>
      <c r="H39" s="744">
        <v>8.9999999999999998E-4</v>
      </c>
      <c r="I39" s="744">
        <v>8.9999999999999998E-4</v>
      </c>
      <c r="J39" s="744">
        <v>8.9999999999999998E-4</v>
      </c>
      <c r="K39" s="744">
        <v>8.99999999999999E-4</v>
      </c>
      <c r="L39" s="744">
        <v>8.99999999999999E-4</v>
      </c>
      <c r="M39" s="744">
        <v>9.0000000000000095E-4</v>
      </c>
      <c r="N39" s="744">
        <v>8.9999999999999998E-4</v>
      </c>
      <c r="O39" s="744">
        <v>9.0000000000000095E-4</v>
      </c>
      <c r="P39" s="744">
        <v>8.99999999999999E-4</v>
      </c>
      <c r="Q39" s="1286">
        <v>8.9999999999999998E-4</v>
      </c>
    </row>
    <row r="40" spans="1:17" ht="15" x14ac:dyDescent="0.25">
      <c r="A40" s="412"/>
      <c r="B40" s="80"/>
      <c r="C40" s="741" t="s">
        <v>269</v>
      </c>
      <c r="D40" s="742">
        <v>3.0422120825149301</v>
      </c>
      <c r="E40" s="742">
        <v>3.0422109999884501</v>
      </c>
      <c r="F40" s="742">
        <v>2.9730398395664399</v>
      </c>
      <c r="G40" s="742">
        <v>2.6179420877495798</v>
      </c>
      <c r="H40" s="742">
        <v>1.1041582519484501</v>
      </c>
      <c r="I40" s="742">
        <v>0.97429876155759298</v>
      </c>
      <c r="J40" s="742">
        <v>0.97669233362921404</v>
      </c>
      <c r="K40" s="742">
        <v>0.97959324760498601</v>
      </c>
      <c r="L40" s="742">
        <v>0.95966531430300195</v>
      </c>
      <c r="M40" s="742">
        <v>1.53269214589174</v>
      </c>
      <c r="N40" s="742">
        <v>1.2332163666645499</v>
      </c>
      <c r="O40" s="742">
        <v>1.43465876372598</v>
      </c>
      <c r="P40" s="742">
        <v>1.4700396850703099</v>
      </c>
      <c r="Q40" s="1285">
        <v>1.4965141645362701</v>
      </c>
    </row>
    <row r="41" spans="1:17" x14ac:dyDescent="0.2">
      <c r="A41" s="412"/>
      <c r="B41" s="80"/>
      <c r="C41" s="80"/>
      <c r="D41" s="742"/>
      <c r="E41" s="742"/>
      <c r="F41" s="742"/>
      <c r="G41" s="742"/>
      <c r="H41" s="742"/>
      <c r="I41" s="742"/>
      <c r="J41" s="742"/>
      <c r="K41" s="742"/>
      <c r="L41" s="742"/>
      <c r="M41" s="742"/>
      <c r="N41" s="742"/>
      <c r="O41" s="742"/>
      <c r="P41" s="742"/>
    </row>
    <row r="42" spans="1:17" ht="15" x14ac:dyDescent="0.25">
      <c r="A42" s="412" t="s">
        <v>1239</v>
      </c>
      <c r="B42" s="741" t="s">
        <v>49</v>
      </c>
      <c r="C42" s="741" t="s">
        <v>1078</v>
      </c>
      <c r="D42" s="742">
        <v>0.84802141915027196</v>
      </c>
      <c r="E42" s="742">
        <v>0.81826172900012895</v>
      </c>
      <c r="F42" s="742">
        <v>0.76930199529968102</v>
      </c>
      <c r="G42" s="742">
        <v>0.71495739901287303</v>
      </c>
      <c r="H42" s="742">
        <v>0.65956304358572104</v>
      </c>
      <c r="I42" s="742">
        <v>0.646732919276647</v>
      </c>
      <c r="J42" s="742">
        <v>0.63373240231096695</v>
      </c>
      <c r="K42" s="742">
        <v>0.62067097996260601</v>
      </c>
      <c r="L42" s="742">
        <v>0.60763548040249704</v>
      </c>
      <c r="M42" s="742">
        <v>0.53686343378674195</v>
      </c>
      <c r="N42" s="742">
        <v>0.52559337819846697</v>
      </c>
      <c r="O42" s="742">
        <v>0.52384973140451996</v>
      </c>
      <c r="P42" s="742">
        <v>0.52668603030442196</v>
      </c>
      <c r="Q42" s="1285">
        <v>0.52684205115893501</v>
      </c>
    </row>
    <row r="43" spans="1:17" ht="15" x14ac:dyDescent="0.25">
      <c r="A43" s="412"/>
      <c r="B43" s="741"/>
      <c r="C43" s="741" t="s">
        <v>1235</v>
      </c>
      <c r="D43" s="742">
        <v>2.42291834042934</v>
      </c>
      <c r="E43" s="742">
        <v>2.33789065428609</v>
      </c>
      <c r="F43" s="742">
        <v>2.1980057008562301</v>
      </c>
      <c r="G43" s="742">
        <v>2.0427354257510801</v>
      </c>
      <c r="H43" s="742">
        <v>1.88446583881635</v>
      </c>
      <c r="I43" s="742">
        <v>1.84780834079041</v>
      </c>
      <c r="J43" s="742">
        <v>1.8106640066027599</v>
      </c>
      <c r="K43" s="742">
        <v>1.77334565703602</v>
      </c>
      <c r="L43" s="742">
        <v>1.7361013725785699</v>
      </c>
      <c r="M43" s="742">
        <v>1.53389552510498</v>
      </c>
      <c r="N43" s="742">
        <v>1.5016953662813299</v>
      </c>
      <c r="O43" s="742">
        <v>1.49671351829863</v>
      </c>
      <c r="P43" s="742">
        <v>1.5048172294412001</v>
      </c>
      <c r="Q43" s="1285">
        <v>1.50526300331125</v>
      </c>
    </row>
    <row r="44" spans="1:17" ht="15" x14ac:dyDescent="0.25">
      <c r="A44" s="412"/>
      <c r="B44" s="741"/>
      <c r="C44" s="741" t="s">
        <v>579</v>
      </c>
      <c r="D44" s="742">
        <v>4.3003002424933596</v>
      </c>
      <c r="E44" s="742">
        <v>3.90595796387802</v>
      </c>
      <c r="F44" s="742">
        <v>3.5048489069712598</v>
      </c>
      <c r="G44" s="742">
        <v>3.1246496175850398</v>
      </c>
      <c r="H44" s="742">
        <v>2.7419865888342301</v>
      </c>
      <c r="I44" s="742">
        <v>2.66301172041759</v>
      </c>
      <c r="J44" s="742">
        <v>2.5847060835778501</v>
      </c>
      <c r="K44" s="742">
        <v>2.5074609307134401</v>
      </c>
      <c r="L44" s="742">
        <v>2.4315856211841602</v>
      </c>
      <c r="M44" s="742">
        <v>1.95968906790931</v>
      </c>
      <c r="N44" s="742">
        <v>1.9356171193863301</v>
      </c>
      <c r="O44" s="742">
        <v>1.9180435063213801</v>
      </c>
      <c r="P44" s="742">
        <v>1.9322303004285</v>
      </c>
      <c r="Q44" s="1285">
        <v>1.94290362633495</v>
      </c>
    </row>
    <row r="45" spans="1:17" ht="15" x14ac:dyDescent="0.25">
      <c r="A45" s="412"/>
      <c r="B45" s="741"/>
      <c r="C45" s="741" t="s">
        <v>1236</v>
      </c>
      <c r="D45" s="742">
        <v>3.4</v>
      </c>
      <c r="E45" s="742">
        <v>3.3999999999999901</v>
      </c>
      <c r="F45" s="742">
        <v>3.4</v>
      </c>
      <c r="G45" s="742">
        <v>3.3999999999999901</v>
      </c>
      <c r="H45" s="742">
        <v>2</v>
      </c>
      <c r="I45" s="742">
        <v>2.0000000000000102</v>
      </c>
      <c r="J45" s="742">
        <v>2</v>
      </c>
      <c r="K45" s="742">
        <v>2</v>
      </c>
      <c r="L45" s="742">
        <v>2</v>
      </c>
      <c r="M45" s="742">
        <v>2.01332604644257</v>
      </c>
      <c r="N45" s="742">
        <v>1.99979905533552</v>
      </c>
      <c r="O45" s="742">
        <v>1.9998632288474201</v>
      </c>
      <c r="P45" s="742">
        <v>1.99999977306434</v>
      </c>
      <c r="Q45" s="1285">
        <v>1.9999993346388001</v>
      </c>
    </row>
    <row r="46" spans="1:17" ht="15" x14ac:dyDescent="0.25">
      <c r="A46" s="412"/>
      <c r="B46" s="741"/>
      <c r="C46" s="741" t="s">
        <v>1077</v>
      </c>
      <c r="D46" s="742">
        <v>8.0000000000000099E-2</v>
      </c>
      <c r="E46" s="742">
        <v>7.9999999999999905E-2</v>
      </c>
      <c r="F46" s="742">
        <v>7.9999999999999905E-2</v>
      </c>
      <c r="G46" s="742">
        <v>7.9999999999999793E-2</v>
      </c>
      <c r="H46" s="742">
        <v>8.0000000000000293E-2</v>
      </c>
      <c r="I46" s="742">
        <v>8.0000000000000293E-2</v>
      </c>
      <c r="J46" s="742">
        <v>7.9999999999999905E-2</v>
      </c>
      <c r="K46" s="742">
        <v>8.0000000000000196E-2</v>
      </c>
      <c r="L46" s="742">
        <v>7.9999999999999905E-2</v>
      </c>
      <c r="M46" s="742">
        <v>8.0000000000000196E-2</v>
      </c>
      <c r="N46" s="742">
        <v>8.0000000000000404E-2</v>
      </c>
      <c r="O46" s="742">
        <v>7.9999999999999793E-2</v>
      </c>
      <c r="P46" s="742">
        <v>0.08</v>
      </c>
      <c r="Q46" s="1285">
        <v>8.0000000000000404E-2</v>
      </c>
    </row>
    <row r="47" spans="1:17" ht="15" x14ac:dyDescent="0.25">
      <c r="A47" s="412"/>
      <c r="B47" s="741"/>
      <c r="C47" s="741" t="s">
        <v>627</v>
      </c>
      <c r="D47" s="115">
        <v>46.0132489094132</v>
      </c>
      <c r="E47" s="115">
        <v>46.0056866629781</v>
      </c>
      <c r="F47" s="115">
        <v>45.986503247683501</v>
      </c>
      <c r="G47" s="115">
        <v>45.9669290773843</v>
      </c>
      <c r="H47" s="115">
        <v>45.632706437150503</v>
      </c>
      <c r="I47" s="115">
        <v>45.401014127487102</v>
      </c>
      <c r="J47" s="115">
        <v>45.1387254633932</v>
      </c>
      <c r="K47" s="115">
        <v>44.8521837639138</v>
      </c>
      <c r="L47" s="115">
        <v>44.546415402918797</v>
      </c>
      <c r="M47" s="115">
        <v>44.530294138475803</v>
      </c>
      <c r="N47" s="115">
        <v>44.819291013782703</v>
      </c>
      <c r="O47" s="115">
        <v>44.020580169768898</v>
      </c>
      <c r="P47" s="115">
        <v>44.681821480400899</v>
      </c>
      <c r="Q47" s="1284">
        <v>44.717211380723299</v>
      </c>
    </row>
    <row r="48" spans="1:17" ht="15" x14ac:dyDescent="0.25">
      <c r="A48" s="412"/>
      <c r="B48" s="741"/>
      <c r="C48" s="741" t="s">
        <v>1076</v>
      </c>
      <c r="D48" s="744">
        <v>0.01</v>
      </c>
      <c r="E48" s="744">
        <v>9.9999999999999898E-3</v>
      </c>
      <c r="F48" s="744">
        <v>9.9999999999999898E-3</v>
      </c>
      <c r="G48" s="744">
        <v>9.9999999999999794E-3</v>
      </c>
      <c r="H48" s="744">
        <v>0.01</v>
      </c>
      <c r="I48" s="744">
        <v>0.01</v>
      </c>
      <c r="J48" s="744">
        <v>0.01</v>
      </c>
      <c r="K48" s="744">
        <v>0.01</v>
      </c>
      <c r="L48" s="744">
        <v>0.01</v>
      </c>
      <c r="M48" s="744">
        <v>0.01</v>
      </c>
      <c r="N48" s="744">
        <v>0.01</v>
      </c>
      <c r="O48" s="744">
        <v>9.9999999999999707E-3</v>
      </c>
      <c r="P48" s="744">
        <v>9.9999999999999898E-3</v>
      </c>
      <c r="Q48" s="1286">
        <v>0.01</v>
      </c>
    </row>
    <row r="49" spans="1:17" ht="15" x14ac:dyDescent="0.25">
      <c r="A49" s="412"/>
      <c r="B49" s="741"/>
      <c r="C49" s="741" t="s">
        <v>625</v>
      </c>
      <c r="D49" s="742">
        <v>4.2735886246375596</v>
      </c>
      <c r="E49" s="742">
        <v>3.95325514627977</v>
      </c>
      <c r="F49" s="742">
        <v>3.6099124676432299</v>
      </c>
      <c r="G49" s="742">
        <v>3.2772172946213298</v>
      </c>
      <c r="H49" s="742">
        <v>2.9502439469489898</v>
      </c>
      <c r="I49" s="742">
        <v>2.8855851139269801</v>
      </c>
      <c r="J49" s="742">
        <v>2.8220436201129502</v>
      </c>
      <c r="K49" s="742">
        <v>2.7598516201775198</v>
      </c>
      <c r="L49" s="742">
        <v>2.6991924324843799</v>
      </c>
      <c r="M49" s="742">
        <v>2.2737632960601899</v>
      </c>
      <c r="N49" s="742">
        <v>2.2463721065805</v>
      </c>
      <c r="O49" s="742">
        <v>2.2699484377964199</v>
      </c>
      <c r="P49" s="742">
        <v>2.2751319848034099</v>
      </c>
      <c r="Q49" s="1285">
        <v>2.2766582820377801</v>
      </c>
    </row>
    <row r="50" spans="1:17" ht="15" x14ac:dyDescent="0.25">
      <c r="A50" s="412"/>
      <c r="B50" s="80"/>
      <c r="C50" s="741" t="s">
        <v>1079</v>
      </c>
      <c r="D50" s="621">
        <v>3172.61</v>
      </c>
      <c r="E50" s="621">
        <v>3172.61</v>
      </c>
      <c r="F50" s="621">
        <v>3172.61</v>
      </c>
      <c r="G50" s="621">
        <v>3172.61</v>
      </c>
      <c r="H50" s="621">
        <v>3172.61</v>
      </c>
      <c r="I50" s="621">
        <v>3172.61</v>
      </c>
      <c r="J50" s="621">
        <v>3172.61</v>
      </c>
      <c r="K50" s="621">
        <v>3172.61</v>
      </c>
      <c r="L50" s="621">
        <v>3172.61</v>
      </c>
      <c r="M50" s="621">
        <v>3172.61</v>
      </c>
      <c r="N50" s="621">
        <v>3172.61</v>
      </c>
      <c r="O50" s="621">
        <v>3172.61</v>
      </c>
      <c r="P50" s="621">
        <v>3172.61</v>
      </c>
      <c r="Q50" s="520">
        <v>3172.61</v>
      </c>
    </row>
    <row r="51" spans="1:17" ht="15" x14ac:dyDescent="0.25">
      <c r="A51" s="412"/>
      <c r="B51" s="741"/>
      <c r="C51" s="741" t="s">
        <v>1237</v>
      </c>
      <c r="D51" s="744">
        <v>9.0000000000000095E-4</v>
      </c>
      <c r="E51" s="744">
        <v>8.99999999999999E-4</v>
      </c>
      <c r="F51" s="744">
        <v>8.99999999999999E-4</v>
      </c>
      <c r="G51" s="744">
        <v>8.9999999999999802E-4</v>
      </c>
      <c r="H51" s="744">
        <v>9.0000000000000204E-4</v>
      </c>
      <c r="I51" s="744">
        <v>9.0000000000000399E-4</v>
      </c>
      <c r="J51" s="744">
        <v>8.9999999999999998E-4</v>
      </c>
      <c r="K51" s="744">
        <v>9.0000000000000095E-4</v>
      </c>
      <c r="L51" s="744">
        <v>8.99999999999999E-4</v>
      </c>
      <c r="M51" s="744">
        <v>9.0000000000000095E-4</v>
      </c>
      <c r="N51" s="744">
        <v>9.0000000000000399E-4</v>
      </c>
      <c r="O51" s="744">
        <v>8.9999999999999596E-4</v>
      </c>
      <c r="P51" s="744">
        <v>8.9999999999999998E-4</v>
      </c>
      <c r="Q51" s="1286">
        <v>9.0000000000000399E-4</v>
      </c>
    </row>
    <row r="52" spans="1:17" ht="15" x14ac:dyDescent="0.25">
      <c r="A52" s="412"/>
      <c r="B52" s="741"/>
      <c r="C52" s="741" t="s">
        <v>269</v>
      </c>
      <c r="D52" s="742">
        <v>2.5504403583466799</v>
      </c>
      <c r="E52" s="742">
        <v>2.4609375308274499</v>
      </c>
      <c r="F52" s="742">
        <v>2.3136902114276099</v>
      </c>
      <c r="G52" s="742">
        <v>2.15024781658007</v>
      </c>
      <c r="H52" s="742">
        <v>1.9836482513856299</v>
      </c>
      <c r="I52" s="742">
        <v>1.94506141135833</v>
      </c>
      <c r="J52" s="742">
        <v>1.90596211221343</v>
      </c>
      <c r="K52" s="742">
        <v>1.86667963898528</v>
      </c>
      <c r="L52" s="742">
        <v>1.8274751290300699</v>
      </c>
      <c r="M52" s="742">
        <v>1.6146268685315499</v>
      </c>
      <c r="N52" s="742">
        <v>1.58073196450667</v>
      </c>
      <c r="O52" s="742">
        <v>1.57548791399856</v>
      </c>
      <c r="P52" s="742">
        <v>1.5840181362539001</v>
      </c>
      <c r="Q52" s="1285">
        <v>1.58448737190657</v>
      </c>
    </row>
    <row r="53" spans="1:17" x14ac:dyDescent="0.2">
      <c r="A53" s="412"/>
      <c r="B53" s="80"/>
      <c r="C53" s="80"/>
      <c r="D53" s="80"/>
      <c r="E53" s="80"/>
      <c r="F53" s="80"/>
      <c r="G53" s="80"/>
      <c r="H53" s="80"/>
      <c r="I53" s="80"/>
      <c r="J53" s="80"/>
      <c r="K53" s="80"/>
      <c r="L53" s="80"/>
      <c r="M53" s="80"/>
      <c r="N53" s="80"/>
      <c r="O53" s="80"/>
      <c r="P53" s="80"/>
    </row>
    <row r="54" spans="1:17" x14ac:dyDescent="0.2">
      <c r="A54" s="80" t="s">
        <v>611</v>
      </c>
      <c r="B54" s="80"/>
      <c r="C54" s="80"/>
      <c r="D54" s="80"/>
      <c r="E54" s="80"/>
    </row>
    <row r="55" spans="1:17" x14ac:dyDescent="0.2">
      <c r="A55" s="121" t="s">
        <v>1646</v>
      </c>
    </row>
    <row r="56" spans="1:17" x14ac:dyDescent="0.2">
      <c r="A56" s="5" t="s">
        <v>1232</v>
      </c>
    </row>
    <row r="57" spans="1:17" x14ac:dyDescent="0.2">
      <c r="A57" s="702" t="s">
        <v>300</v>
      </c>
    </row>
  </sheetData>
  <mergeCells count="1">
    <mergeCell ref="A1:B1"/>
  </mergeCells>
  <hyperlinks>
    <hyperlink ref="A1" location="Contents!A1" display="To table of contents" xr:uid="{00000000-0004-0000-2400-000000000000}"/>
    <hyperlink ref="A57" r:id="rId1" xr:uid="{00000000-0004-0000-2400-000001000000}"/>
  </hyperlinks>
  <pageMargins left="0.57999999999999996" right="0.52" top="1" bottom="1" header="0.5" footer="0.5"/>
  <pageSetup paperSize="9" scale="54" orientation="landscape" r:id="rId2"/>
  <headerFooter alignWithMargins="0"/>
  <customProperties>
    <customPr name="EpmWorksheetKeyString_GUID" r:id="rId3"/>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tint="0.79998168889431442"/>
    <pageSetUpPr fitToPage="1"/>
  </sheetPr>
  <dimension ref="A1:AH34"/>
  <sheetViews>
    <sheetView zoomScale="75" workbookViewId="0">
      <selection activeCell="A2" sqref="A2:AH35"/>
    </sheetView>
  </sheetViews>
  <sheetFormatPr defaultRowHeight="12.75" x14ac:dyDescent="0.2"/>
  <cols>
    <col min="1" max="1" width="5.5703125" style="5" customWidth="1"/>
    <col min="2" max="2" width="27.7109375" style="5" customWidth="1"/>
    <col min="3" max="3" width="14.85546875" style="5" bestFit="1" customWidth="1"/>
    <col min="4" max="16384" width="9.140625" style="5"/>
  </cols>
  <sheetData>
    <row r="1" spans="1:34" ht="28.5" customHeight="1" x14ac:dyDescent="0.2">
      <c r="A1" s="1417" t="s">
        <v>2</v>
      </c>
      <c r="B1" s="1417"/>
    </row>
    <row r="2" spans="1:34" ht="20.25" x14ac:dyDescent="0.3">
      <c r="A2" s="1302" t="s">
        <v>1240</v>
      </c>
      <c r="B2" s="1303"/>
      <c r="C2" s="1303"/>
      <c r="D2" s="1304"/>
      <c r="E2" s="1304"/>
      <c r="F2" s="1304"/>
      <c r="G2" s="1304"/>
      <c r="H2" s="1304"/>
      <c r="I2" s="1304"/>
      <c r="J2" s="1304"/>
      <c r="K2" s="1304"/>
      <c r="L2" s="1304"/>
      <c r="M2" s="1304"/>
      <c r="N2" s="1304"/>
      <c r="O2" s="1304"/>
      <c r="P2" s="1304"/>
      <c r="Q2" s="1304"/>
      <c r="R2" s="1304"/>
      <c r="S2" s="1304"/>
      <c r="T2" s="1304"/>
      <c r="U2" s="1304"/>
      <c r="V2" s="1304"/>
      <c r="W2" s="1304"/>
      <c r="X2" s="1304"/>
      <c r="Y2" s="1304"/>
      <c r="Z2" s="1304"/>
      <c r="AA2" s="1304"/>
      <c r="AB2" s="1304"/>
      <c r="AC2" s="1304"/>
      <c r="AD2" s="1304"/>
      <c r="AE2" s="1304"/>
    </row>
    <row r="3" spans="1:34" x14ac:dyDescent="0.2">
      <c r="A3" s="23"/>
      <c r="B3" s="23"/>
      <c r="C3" s="23"/>
      <c r="D3" s="549">
        <v>1990</v>
      </c>
      <c r="E3" s="549">
        <v>1991</v>
      </c>
      <c r="F3" s="549">
        <v>1992</v>
      </c>
      <c r="G3" s="549">
        <v>1993</v>
      </c>
      <c r="H3" s="549">
        <v>1994</v>
      </c>
      <c r="I3" s="549">
        <v>1995</v>
      </c>
      <c r="J3" s="549">
        <v>1996</v>
      </c>
      <c r="K3" s="549">
        <v>1997</v>
      </c>
      <c r="L3" s="549">
        <v>1998</v>
      </c>
      <c r="M3" s="549">
        <v>1999</v>
      </c>
      <c r="N3" s="549">
        <v>2000</v>
      </c>
      <c r="O3" s="549">
        <v>2001</v>
      </c>
      <c r="P3" s="549">
        <v>2002</v>
      </c>
      <c r="Q3" s="549">
        <v>2003</v>
      </c>
      <c r="R3" s="549">
        <v>2004</v>
      </c>
      <c r="S3" s="549">
        <v>2005</v>
      </c>
      <c r="T3" s="549">
        <v>2006</v>
      </c>
      <c r="U3" s="549">
        <v>2007</v>
      </c>
      <c r="V3" s="549">
        <v>2008</v>
      </c>
      <c r="W3" s="549">
        <v>2009</v>
      </c>
      <c r="X3" s="549">
        <v>2010</v>
      </c>
      <c r="Y3" s="549">
        <v>2011</v>
      </c>
      <c r="Z3" s="549">
        <v>2012</v>
      </c>
      <c r="AA3" s="549">
        <v>2013</v>
      </c>
      <c r="AB3" s="549">
        <v>2014</v>
      </c>
      <c r="AC3" s="549">
        <v>2015</v>
      </c>
      <c r="AD3" s="549">
        <v>2016</v>
      </c>
      <c r="AE3" s="549">
        <v>2017</v>
      </c>
      <c r="AF3" s="549">
        <v>2018</v>
      </c>
      <c r="AG3" s="549">
        <v>2019</v>
      </c>
    </row>
    <row r="4" spans="1:34" x14ac:dyDescent="0.2">
      <c r="A4" s="23"/>
      <c r="B4" s="23"/>
      <c r="C4" s="23"/>
      <c r="D4" s="551"/>
      <c r="E4" s="551"/>
      <c r="F4" s="551"/>
      <c r="G4" s="551"/>
      <c r="H4" s="551"/>
      <c r="I4" s="551"/>
      <c r="J4" s="551"/>
      <c r="K4" s="551"/>
      <c r="L4" s="551"/>
      <c r="M4" s="551"/>
      <c r="N4" s="551"/>
      <c r="O4" s="551"/>
      <c r="P4" s="551"/>
      <c r="Q4" s="551"/>
      <c r="R4" s="551"/>
      <c r="S4" s="551"/>
      <c r="T4" s="551"/>
      <c r="U4" s="551"/>
      <c r="V4" s="551"/>
      <c r="W4" s="551"/>
      <c r="X4" s="551"/>
      <c r="Y4" s="23"/>
      <c r="Z4" s="23"/>
      <c r="AA4" s="23"/>
      <c r="AB4" s="23"/>
      <c r="AC4" s="23"/>
      <c r="AD4" s="23"/>
      <c r="AE4" s="23"/>
      <c r="AF4" s="23"/>
    </row>
    <row r="5" spans="1:34" ht="14.25" x14ac:dyDescent="0.2">
      <c r="A5" s="1305" t="s">
        <v>119</v>
      </c>
      <c r="B5" s="80"/>
      <c r="C5" s="80"/>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row>
    <row r="6" spans="1:34" x14ac:dyDescent="0.2">
      <c r="A6" s="80"/>
      <c r="B6" s="80" t="s">
        <v>49</v>
      </c>
      <c r="C6" s="619" t="s">
        <v>1241</v>
      </c>
      <c r="D6" s="1306">
        <v>13</v>
      </c>
      <c r="E6" s="1306">
        <v>12.5</v>
      </c>
      <c r="F6" s="1306">
        <v>11.9</v>
      </c>
      <c r="G6" s="1306">
        <v>11.8</v>
      </c>
      <c r="H6" s="1306">
        <v>12.5</v>
      </c>
      <c r="I6" s="1306">
        <v>14.1</v>
      </c>
      <c r="J6" s="1306">
        <v>13.5684454756381</v>
      </c>
      <c r="K6" s="1306">
        <v>14</v>
      </c>
      <c r="L6" s="1306">
        <v>14.7</v>
      </c>
      <c r="M6" s="1306">
        <v>15</v>
      </c>
      <c r="N6" s="1306">
        <v>14.7</v>
      </c>
      <c r="O6" s="1306">
        <v>14.7</v>
      </c>
      <c r="P6" s="1306">
        <v>12.5</v>
      </c>
      <c r="Q6" s="1306">
        <v>11.2</v>
      </c>
      <c r="R6" s="1306">
        <v>10.6</v>
      </c>
      <c r="S6" s="1306">
        <v>10.4</v>
      </c>
      <c r="T6" s="1306">
        <v>9.7999999999999794</v>
      </c>
      <c r="U6" s="1306">
        <v>8.4000000000000092</v>
      </c>
      <c r="V6" s="1306">
        <v>7.2999999999999803</v>
      </c>
      <c r="W6" s="1306">
        <v>6.6000000000000103</v>
      </c>
      <c r="X6" s="1306">
        <v>7.2000000000000099</v>
      </c>
      <c r="Y6" s="1306">
        <v>6.7000000000000197</v>
      </c>
      <c r="Z6" s="1306">
        <v>5.4</v>
      </c>
      <c r="AA6" s="1306">
        <v>6.1000000000000103</v>
      </c>
      <c r="AB6" s="1306">
        <v>5.6000000000000201</v>
      </c>
      <c r="AC6" s="1306">
        <v>6.7999999999999803</v>
      </c>
      <c r="AD6" s="1306">
        <v>6.7999999999999803</v>
      </c>
      <c r="AE6" s="1306">
        <v>5.6999999999999797</v>
      </c>
      <c r="AF6" s="1307">
        <v>5.5156032000000002</v>
      </c>
      <c r="AG6" s="5">
        <v>6.1</v>
      </c>
    </row>
    <row r="7" spans="1:34" x14ac:dyDescent="0.2">
      <c r="A7" s="80"/>
      <c r="B7" s="623" t="s">
        <v>68</v>
      </c>
      <c r="C7" s="747" t="s">
        <v>120</v>
      </c>
      <c r="D7" s="1306">
        <v>2.8943129999999999</v>
      </c>
      <c r="E7" s="1306">
        <v>3.0241600000000002</v>
      </c>
      <c r="F7" s="1306">
        <v>3.1375660000000001</v>
      </c>
      <c r="G7" s="1306">
        <v>3.23285</v>
      </c>
      <c r="H7" s="1306">
        <v>3.0408059999999999</v>
      </c>
      <c r="I7" s="1306">
        <v>3.555069</v>
      </c>
      <c r="J7" s="1306">
        <v>3.4720849999999999</v>
      </c>
      <c r="K7" s="1306">
        <v>3.6864330000000001</v>
      </c>
      <c r="L7" s="1306">
        <v>3.0548280000000001</v>
      </c>
      <c r="M7" s="1306">
        <v>3.1851259999999999</v>
      </c>
      <c r="N7" s="1306">
        <v>2.9715569999999998</v>
      </c>
      <c r="O7" s="1306">
        <v>2.6647949999999998</v>
      </c>
      <c r="P7" s="1306">
        <v>2.0671789999999999</v>
      </c>
      <c r="Q7" s="1306">
        <v>1.9741500000000001</v>
      </c>
      <c r="R7" s="1306">
        <v>1.883704</v>
      </c>
      <c r="S7" s="1306">
        <v>1.901006</v>
      </c>
      <c r="T7" s="1306">
        <v>1.862384</v>
      </c>
      <c r="U7" s="1306">
        <v>1.758777</v>
      </c>
      <c r="V7" s="1306">
        <v>1.9564790000000001</v>
      </c>
      <c r="W7" s="1306">
        <v>2.157502</v>
      </c>
      <c r="X7" s="1306">
        <v>1.683829</v>
      </c>
      <c r="Y7" s="1306">
        <v>0.83799900000000005</v>
      </c>
      <c r="Z7" s="1306">
        <v>0.56551300000000004</v>
      </c>
      <c r="AA7" s="1306">
        <v>0.87190599999999996</v>
      </c>
      <c r="AB7" s="1306">
        <v>1.370835</v>
      </c>
      <c r="AC7" s="1306">
        <v>0.98399999999999999</v>
      </c>
      <c r="AD7" s="1306">
        <v>0.78720000000000001</v>
      </c>
      <c r="AE7" s="1306">
        <v>0.78720000000000001</v>
      </c>
      <c r="AF7" s="1307">
        <v>0.73799999999999999</v>
      </c>
      <c r="AG7" s="5">
        <v>0.3</v>
      </c>
    </row>
    <row r="8" spans="1:34" x14ac:dyDescent="0.2">
      <c r="A8" s="80"/>
      <c r="B8" s="80"/>
      <c r="C8" s="619"/>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row>
    <row r="9" spans="1:34" ht="14.25" x14ac:dyDescent="0.2">
      <c r="A9" s="1305" t="s">
        <v>1242</v>
      </c>
      <c r="B9" s="80"/>
      <c r="C9" s="619"/>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row>
    <row r="10" spans="1:34" x14ac:dyDescent="0.2">
      <c r="A10" s="80"/>
      <c r="B10" s="748" t="s">
        <v>625</v>
      </c>
      <c r="C10" s="619" t="s">
        <v>1233</v>
      </c>
      <c r="D10" s="1308">
        <v>4.0996299412692094</v>
      </c>
      <c r="E10" s="1308">
        <v>4.0441937780489452</v>
      </c>
      <c r="F10" s="1308">
        <v>3.9864967653685346</v>
      </c>
      <c r="G10" s="1308">
        <v>3.9274313918284043</v>
      </c>
      <c r="H10" s="1308">
        <v>3.8677117979322149</v>
      </c>
      <c r="I10" s="1308">
        <v>3.8074786506653746</v>
      </c>
      <c r="J10" s="1308">
        <v>3.7461055048444045</v>
      </c>
      <c r="K10" s="1308">
        <v>3.6848192344132853</v>
      </c>
      <c r="L10" s="1308">
        <v>3.6192785888251837</v>
      </c>
      <c r="M10" s="1308">
        <v>3.5538845461309005</v>
      </c>
      <c r="N10" s="1308">
        <v>3.4898910123904194</v>
      </c>
      <c r="O10" s="1308">
        <v>3.4283928507490313</v>
      </c>
      <c r="P10" s="1308">
        <v>3.3666840379499283</v>
      </c>
      <c r="Q10" s="1308">
        <v>3.3071603350841281</v>
      </c>
      <c r="R10" s="1308">
        <v>3.2442523786180253</v>
      </c>
      <c r="S10" s="1308">
        <v>3.1851500864053377</v>
      </c>
      <c r="T10" s="1308">
        <v>3.1245495451846406</v>
      </c>
      <c r="U10" s="1308">
        <v>3.0663156015747979</v>
      </c>
      <c r="V10" s="1308">
        <v>2.996020320029007</v>
      </c>
      <c r="W10" s="1308">
        <v>2.9333399894047951</v>
      </c>
      <c r="X10" s="1308">
        <v>2.8648124023760859</v>
      </c>
      <c r="Y10" s="1308">
        <v>2.8029635363331993</v>
      </c>
      <c r="Z10" s="1308">
        <v>2.7459263026665184</v>
      </c>
      <c r="AA10" s="1308">
        <v>2.6996863620428604</v>
      </c>
      <c r="AB10" s="1308">
        <v>2.6456585999376458</v>
      </c>
      <c r="AC10" s="1308">
        <v>2.3680019598816973</v>
      </c>
      <c r="AD10" s="1308">
        <v>2.2907339619480833</v>
      </c>
      <c r="AE10" s="1308">
        <v>2.3213091659070817</v>
      </c>
      <c r="AF10" s="1308">
        <v>2.3735650291583914</v>
      </c>
      <c r="AG10" s="1284">
        <v>2.8984284164652281</v>
      </c>
    </row>
    <row r="11" spans="1:34" x14ac:dyDescent="0.2">
      <c r="A11" s="80"/>
      <c r="B11" s="748" t="s">
        <v>627</v>
      </c>
      <c r="C11" s="747" t="s">
        <v>1243</v>
      </c>
      <c r="D11" s="1308">
        <v>49.068609449431605</v>
      </c>
      <c r="E11" s="1308">
        <v>49.068009240285491</v>
      </c>
      <c r="F11" s="1308">
        <v>49.066966813486061</v>
      </c>
      <c r="G11" s="1308">
        <v>49.065525819272423</v>
      </c>
      <c r="H11" s="1308">
        <v>49.063762864548799</v>
      </c>
      <c r="I11" s="1308">
        <v>49.061707757450691</v>
      </c>
      <c r="J11" s="1308">
        <v>49.057358796467817</v>
      </c>
      <c r="K11" s="1308">
        <v>49.049849919549388</v>
      </c>
      <c r="L11" s="1308">
        <v>49.04580873393499</v>
      </c>
      <c r="M11" s="1308">
        <v>49.041073153718514</v>
      </c>
      <c r="N11" s="1308">
        <v>49.036138448989341</v>
      </c>
      <c r="O11" s="1308">
        <v>48.989897873618538</v>
      </c>
      <c r="P11" s="1308">
        <v>48.957096975225433</v>
      </c>
      <c r="Q11" s="1308">
        <v>48.935313183669514</v>
      </c>
      <c r="R11" s="1308">
        <v>48.90634989234232</v>
      </c>
      <c r="S11" s="1308">
        <v>48.91570913094769</v>
      </c>
      <c r="T11" s="1308">
        <v>48.914884836277324</v>
      </c>
      <c r="U11" s="1308">
        <v>48.083329430378782</v>
      </c>
      <c r="V11" s="1308">
        <v>47.399956405711634</v>
      </c>
      <c r="W11" s="1308">
        <v>47.316788471972373</v>
      </c>
      <c r="X11" s="1308">
        <v>46.979207349067167</v>
      </c>
      <c r="Y11" s="1308">
        <v>46.507063873057049</v>
      </c>
      <c r="Z11" s="1308">
        <v>46.196874094445668</v>
      </c>
      <c r="AA11" s="1308">
        <v>45.824560233318451</v>
      </c>
      <c r="AB11" s="1308">
        <v>45.392599476377121</v>
      </c>
      <c r="AC11" s="1308">
        <v>46.83467477725722</v>
      </c>
      <c r="AD11" s="1308">
        <v>46.014465630416865</v>
      </c>
      <c r="AE11" s="1308">
        <v>45.377172059155789</v>
      </c>
      <c r="AF11" s="1308">
        <v>46.461069786390148</v>
      </c>
      <c r="AG11" s="1284">
        <v>52.897980818480377</v>
      </c>
    </row>
    <row r="12" spans="1:34" x14ac:dyDescent="0.2">
      <c r="A12" s="80"/>
      <c r="B12" s="748" t="s">
        <v>269</v>
      </c>
      <c r="C12" s="747" t="s">
        <v>1243</v>
      </c>
      <c r="D12" s="1308">
        <v>2.5937053233442864</v>
      </c>
      <c r="E12" s="1308">
        <v>2.58144415343794</v>
      </c>
      <c r="F12" s="1308">
        <v>2.5665596590486559</v>
      </c>
      <c r="G12" s="1308">
        <v>2.5497598177890781</v>
      </c>
      <c r="H12" s="1308">
        <v>2.5310153458535121</v>
      </c>
      <c r="I12" s="1308">
        <v>2.5120766570954856</v>
      </c>
      <c r="J12" s="1308">
        <v>2.4880572627180459</v>
      </c>
      <c r="K12" s="1308">
        <v>2.5071708241630133</v>
      </c>
      <c r="L12" s="1308">
        <v>2.4336661685276777</v>
      </c>
      <c r="M12" s="1308">
        <v>2.4028831037191409</v>
      </c>
      <c r="N12" s="1308">
        <v>2.3716983017277622</v>
      </c>
      <c r="O12" s="1308">
        <v>2.3295513303851472</v>
      </c>
      <c r="P12" s="1308">
        <v>2.2905455405363422</v>
      </c>
      <c r="Q12" s="1308">
        <v>2.2545195156282074</v>
      </c>
      <c r="R12" s="1308">
        <v>2.216404373911772</v>
      </c>
      <c r="S12" s="1308">
        <v>2.1913945016725398</v>
      </c>
      <c r="T12" s="1308">
        <v>2.1617201271569666</v>
      </c>
      <c r="U12" s="1308">
        <v>2.0923625451047454</v>
      </c>
      <c r="V12" s="1308">
        <v>2.0293465099801509</v>
      </c>
      <c r="W12" s="1308">
        <v>2.021262921896581</v>
      </c>
      <c r="X12" s="1308">
        <v>1.906272708686924</v>
      </c>
      <c r="Y12" s="1308">
        <v>1.8596559071365304</v>
      </c>
      <c r="Z12" s="1308">
        <v>1.8242070570366022</v>
      </c>
      <c r="AA12" s="1308">
        <v>1.7886357828895794</v>
      </c>
      <c r="AB12" s="1308">
        <v>1.7511271825875434</v>
      </c>
      <c r="AC12" s="1308">
        <v>1.6041645479438302</v>
      </c>
      <c r="AD12" s="1308">
        <v>1.5364897486216953</v>
      </c>
      <c r="AE12" s="1308">
        <v>1.5570504054467091</v>
      </c>
      <c r="AF12" s="1308">
        <v>1.5721824433521863</v>
      </c>
      <c r="AG12" s="1284">
        <v>1.5449020298070908</v>
      </c>
    </row>
    <row r="13" spans="1:34" x14ac:dyDescent="0.2">
      <c r="A13" s="185"/>
      <c r="B13" s="1309" t="s">
        <v>1236</v>
      </c>
      <c r="C13" s="1310" t="s">
        <v>1243</v>
      </c>
      <c r="D13" s="1307">
        <v>3.8013534929088064</v>
      </c>
      <c r="E13" s="1307">
        <v>3.7990398253121622</v>
      </c>
      <c r="F13" s="1307">
        <v>3.8096078310646821</v>
      </c>
      <c r="G13" s="1307">
        <v>3.8225870688083528</v>
      </c>
      <c r="H13" s="1307">
        <v>3.8370907785898094</v>
      </c>
      <c r="I13" s="1307">
        <v>3.8025593836027918</v>
      </c>
      <c r="J13" s="1307">
        <v>3.815504633444085</v>
      </c>
      <c r="K13" s="1307">
        <v>3.8206702572446387</v>
      </c>
      <c r="L13" s="1307">
        <v>3.8144314535056227</v>
      </c>
      <c r="M13" s="1307">
        <v>3.8057732636764436</v>
      </c>
      <c r="N13" s="1307">
        <v>3.8104415938645708</v>
      </c>
      <c r="O13" s="1307">
        <v>3.7775185804275813</v>
      </c>
      <c r="P13" s="1307">
        <v>3.7891600820450555</v>
      </c>
      <c r="Q13" s="1307">
        <v>3.7984671768897331</v>
      </c>
      <c r="R13" s="1307">
        <v>3.8046257199491622</v>
      </c>
      <c r="S13" s="1307">
        <v>3.7975727711812168</v>
      </c>
      <c r="T13" s="1307">
        <v>3.6901624623732023</v>
      </c>
      <c r="U13" s="1307">
        <v>3.8437871259616783</v>
      </c>
      <c r="V13" s="1307">
        <v>2.3277186484219881</v>
      </c>
      <c r="W13" s="1307">
        <v>2.3634334378077098</v>
      </c>
      <c r="X13" s="1307">
        <v>2.3213009628181278</v>
      </c>
      <c r="Y13" s="1307">
        <v>2.1578057952459755</v>
      </c>
      <c r="Z13" s="1307">
        <v>2.1964116758434544</v>
      </c>
      <c r="AA13" s="1307">
        <v>2.1719111186767019</v>
      </c>
      <c r="AB13" s="1307">
        <v>2.330974600337766</v>
      </c>
      <c r="AC13" s="1307">
        <v>1.9632751788691813</v>
      </c>
      <c r="AD13" s="1307">
        <v>1.9711617961285519</v>
      </c>
      <c r="AE13" s="1307">
        <v>2.0849739536144773</v>
      </c>
      <c r="AF13" s="1307">
        <v>2.1105038428044636</v>
      </c>
      <c r="AG13" s="1311">
        <v>2.4024038654831825</v>
      </c>
      <c r="AH13" s="1312"/>
    </row>
    <row r="14" spans="1:34" x14ac:dyDescent="0.2">
      <c r="A14" s="80"/>
      <c r="B14" s="748" t="s">
        <v>1072</v>
      </c>
      <c r="C14" s="747" t="s">
        <v>1243</v>
      </c>
      <c r="D14" s="1308">
        <v>4.1058013104026365</v>
      </c>
      <c r="E14" s="1308">
        <v>4.0355825273506261</v>
      </c>
      <c r="F14" s="1308">
        <v>3.9637480990116631</v>
      </c>
      <c r="G14" s="1308">
        <v>3.8911875704588845</v>
      </c>
      <c r="H14" s="1308">
        <v>3.8179623603581536</v>
      </c>
      <c r="I14" s="1308">
        <v>3.7461523563406063</v>
      </c>
      <c r="J14" s="1308">
        <v>3.672156929250554</v>
      </c>
      <c r="K14" s="1308">
        <v>3.5985912528681645</v>
      </c>
      <c r="L14" s="1308">
        <v>3.5225089550112734</v>
      </c>
      <c r="M14" s="1308">
        <v>3.4471730575433694</v>
      </c>
      <c r="N14" s="1308">
        <v>3.3735153649737555</v>
      </c>
      <c r="O14" s="1308">
        <v>3.3023268610419438</v>
      </c>
      <c r="P14" s="1308">
        <v>3.2320659313910185</v>
      </c>
      <c r="Q14" s="1308">
        <v>3.1642875846545162</v>
      </c>
      <c r="R14" s="1308">
        <v>3.0925195731311428</v>
      </c>
      <c r="S14" s="1308">
        <v>3.0239793712946521</v>
      </c>
      <c r="T14" s="1308">
        <v>2.9543852995935374</v>
      </c>
      <c r="U14" s="1308">
        <v>2.8878122368382431</v>
      </c>
      <c r="V14" s="1308">
        <v>2.8000087750889042</v>
      </c>
      <c r="W14" s="1308">
        <v>2.7222082353212733</v>
      </c>
      <c r="X14" s="1308">
        <v>2.6409360499424555</v>
      </c>
      <c r="Y14" s="1308">
        <v>2.5634618698544216</v>
      </c>
      <c r="Z14" s="1308">
        <v>2.4928273063437349</v>
      </c>
      <c r="AA14" s="1308">
        <v>2.4248351402533213</v>
      </c>
      <c r="AB14" s="1308">
        <v>2.3529944785453063</v>
      </c>
      <c r="AC14" s="1308">
        <v>2.0092198958003866</v>
      </c>
      <c r="AD14" s="1308">
        <v>1.9413558873326118</v>
      </c>
      <c r="AE14" s="1308">
        <v>1.9406418894788013</v>
      </c>
      <c r="AF14" s="1308">
        <v>1.9941415872297912</v>
      </c>
      <c r="AG14" s="1284">
        <v>2.3540838137738103</v>
      </c>
    </row>
    <row r="15" spans="1:34" x14ac:dyDescent="0.2">
      <c r="A15" s="80"/>
      <c r="B15" s="748" t="s">
        <v>1076</v>
      </c>
      <c r="C15" s="747" t="s">
        <v>1243</v>
      </c>
      <c r="D15" s="1306">
        <v>1.0000000000000012E-2</v>
      </c>
      <c r="E15" s="1306">
        <v>9.9999999999999933E-3</v>
      </c>
      <c r="F15" s="1306">
        <v>9.9999999999999985E-3</v>
      </c>
      <c r="G15" s="1306">
        <v>9.9999999999999881E-3</v>
      </c>
      <c r="H15" s="1306">
        <v>9.9999999999999985E-3</v>
      </c>
      <c r="I15" s="1306">
        <v>9.9999999999999915E-3</v>
      </c>
      <c r="J15" s="1306">
        <v>9.9999999999999829E-3</v>
      </c>
      <c r="K15" s="1306">
        <v>9.9999999999999985E-3</v>
      </c>
      <c r="L15" s="1306">
        <v>9.999999999999995E-3</v>
      </c>
      <c r="M15" s="1306">
        <v>9.9999999999999915E-3</v>
      </c>
      <c r="N15" s="1306">
        <v>9.9999999999999985E-3</v>
      </c>
      <c r="O15" s="1306">
        <v>9.9999999999999863E-3</v>
      </c>
      <c r="P15" s="1306">
        <v>0.01</v>
      </c>
      <c r="Q15" s="1306">
        <v>1.0000000000000019E-2</v>
      </c>
      <c r="R15" s="1306">
        <v>9.9999999999999967E-3</v>
      </c>
      <c r="S15" s="1306">
        <v>9.9999999999999881E-3</v>
      </c>
      <c r="T15" s="1306">
        <v>1.0000000000000007E-2</v>
      </c>
      <c r="U15" s="1306">
        <v>9.9999999999999759E-3</v>
      </c>
      <c r="V15" s="1306">
        <v>1.0000000000000004E-2</v>
      </c>
      <c r="W15" s="1306">
        <v>1.0000000000000031E-2</v>
      </c>
      <c r="X15" s="1306">
        <v>1.0000000000000014E-2</v>
      </c>
      <c r="Y15" s="1306">
        <v>1.0000000000000014E-2</v>
      </c>
      <c r="Z15" s="1306">
        <v>9.9999999999999967E-3</v>
      </c>
      <c r="AA15" s="1306">
        <v>1.0000000000000028E-2</v>
      </c>
      <c r="AB15" s="1306">
        <v>9.9999999999999967E-3</v>
      </c>
      <c r="AC15" s="1306">
        <v>1.0000000000000018E-2</v>
      </c>
      <c r="AD15" s="1306">
        <v>1.0000000000000023E-2</v>
      </c>
      <c r="AE15" s="1306">
        <v>9.9999999999999811E-3</v>
      </c>
      <c r="AF15" s="1306">
        <v>9.9999999999999915E-3</v>
      </c>
      <c r="AG15" s="1285">
        <v>1.0000000000000002E-2</v>
      </c>
    </row>
    <row r="16" spans="1:34" x14ac:dyDescent="0.2">
      <c r="A16" s="80"/>
      <c r="B16" s="748" t="s">
        <v>1244</v>
      </c>
      <c r="C16" s="747" t="s">
        <v>1243</v>
      </c>
      <c r="D16" s="1308">
        <v>2.4640200571770698</v>
      </c>
      <c r="E16" s="1308">
        <v>2.45237194576604</v>
      </c>
      <c r="F16" s="1308">
        <v>2.4382316760962257</v>
      </c>
      <c r="G16" s="1308">
        <v>2.4222718268996286</v>
      </c>
      <c r="H16" s="1308">
        <v>2.4044645785608387</v>
      </c>
      <c r="I16" s="1308">
        <v>2.3864728242407152</v>
      </c>
      <c r="J16" s="1308">
        <v>2.3636543995821437</v>
      </c>
      <c r="K16" s="1308">
        <v>2.3818122829548614</v>
      </c>
      <c r="L16" s="1308">
        <v>2.3119828601012968</v>
      </c>
      <c r="M16" s="1308">
        <v>2.282738948533189</v>
      </c>
      <c r="N16" s="1308">
        <v>2.2531133866413722</v>
      </c>
      <c r="O16" s="1308">
        <v>2.2130737638658875</v>
      </c>
      <c r="P16" s="1308">
        <v>2.1760182635095253</v>
      </c>
      <c r="Q16" s="1308">
        <v>2.1417935398467862</v>
      </c>
      <c r="R16" s="1308">
        <v>2.105584155216186</v>
      </c>
      <c r="S16" s="1308">
        <v>2.0818247765889155</v>
      </c>
      <c r="T16" s="1308">
        <v>2.0536341207991149</v>
      </c>
      <c r="U16" s="1308">
        <v>1.9877444178495061</v>
      </c>
      <c r="V16" s="1308">
        <v>1.927879184481144</v>
      </c>
      <c r="W16" s="1308">
        <v>1.9201997758017519</v>
      </c>
      <c r="X16" s="1308">
        <v>1.8109590732525773</v>
      </c>
      <c r="Y16" s="1308">
        <v>1.7666731117797028</v>
      </c>
      <c r="Z16" s="1308">
        <v>1.7329967041847738</v>
      </c>
      <c r="AA16" s="1308">
        <v>1.6992039937451018</v>
      </c>
      <c r="AB16" s="1308">
        <v>1.6635708234581663</v>
      </c>
      <c r="AC16" s="1308">
        <v>1.5239563205466393</v>
      </c>
      <c r="AD16" s="1308">
        <v>1.4596652611906096</v>
      </c>
      <c r="AE16" s="1308">
        <v>1.4791978851743721</v>
      </c>
      <c r="AF16" s="1308">
        <v>1.4935733211845761</v>
      </c>
      <c r="AG16" s="1284">
        <v>1.4676569283167351</v>
      </c>
    </row>
    <row r="17" spans="1:34" x14ac:dyDescent="0.2">
      <c r="A17" s="80"/>
      <c r="B17" s="748" t="s">
        <v>1078</v>
      </c>
      <c r="C17" s="747" t="s">
        <v>1243</v>
      </c>
      <c r="D17" s="1306">
        <v>0.86240702001197544</v>
      </c>
      <c r="E17" s="1306">
        <v>0.85833018101811376</v>
      </c>
      <c r="F17" s="1306">
        <v>0.85338108663367929</v>
      </c>
      <c r="G17" s="1306">
        <v>0.84779513941486839</v>
      </c>
      <c r="H17" s="1306">
        <v>0.84156260249629178</v>
      </c>
      <c r="I17" s="1306">
        <v>0.83526548848425008</v>
      </c>
      <c r="J17" s="1306">
        <v>0.82727903985374929</v>
      </c>
      <c r="K17" s="1306">
        <v>0.8336342990342015</v>
      </c>
      <c r="L17" s="1306">
        <v>0.80919400103545269</v>
      </c>
      <c r="M17" s="1306">
        <v>0.79895863198661454</v>
      </c>
      <c r="N17" s="1306">
        <v>0.78858968532448059</v>
      </c>
      <c r="O17" s="1306">
        <v>0.7745758173530608</v>
      </c>
      <c r="P17" s="1306">
        <v>0.76160639222833459</v>
      </c>
      <c r="Q17" s="1306">
        <v>0.74962773894637624</v>
      </c>
      <c r="R17" s="1306">
        <v>0.73695445432566398</v>
      </c>
      <c r="S17" s="1306">
        <v>0.72863867180611785</v>
      </c>
      <c r="T17" s="1306">
        <v>0.7187719422796911</v>
      </c>
      <c r="U17" s="1306">
        <v>0.6957105462473282</v>
      </c>
      <c r="V17" s="1306">
        <v>0.67475771456840083</v>
      </c>
      <c r="W17" s="1306">
        <v>0.67206992153061296</v>
      </c>
      <c r="X17" s="1306">
        <v>0.63383567563840237</v>
      </c>
      <c r="Y17" s="1306">
        <v>0.61833558912289754</v>
      </c>
      <c r="Z17" s="1306">
        <v>0.60654884646467089</v>
      </c>
      <c r="AA17" s="1306">
        <v>0.59472139781078515</v>
      </c>
      <c r="AB17" s="1306">
        <v>0.58224978821035711</v>
      </c>
      <c r="AC17" s="1306">
        <v>0.533384712191324</v>
      </c>
      <c r="AD17" s="1306">
        <v>0.51088284141671347</v>
      </c>
      <c r="AE17" s="1306">
        <v>0.51771925981103117</v>
      </c>
      <c r="AF17" s="1306">
        <v>0.52275066241460255</v>
      </c>
      <c r="AG17" s="1285">
        <v>0.51367992491085768</v>
      </c>
    </row>
    <row r="18" spans="1:34" x14ac:dyDescent="0.2">
      <c r="A18" s="80"/>
      <c r="B18" s="80"/>
      <c r="C18" s="619"/>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spans="1:34" x14ac:dyDescent="0.2">
      <c r="A19" s="1305" t="s">
        <v>1245</v>
      </c>
      <c r="B19" s="80"/>
      <c r="C19" s="619"/>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row>
    <row r="20" spans="1:34" x14ac:dyDescent="0.2">
      <c r="A20" s="80"/>
      <c r="B20" s="748" t="s">
        <v>625</v>
      </c>
      <c r="C20" s="619" t="s">
        <v>1233</v>
      </c>
      <c r="D20" s="1308">
        <v>3.136885323267343</v>
      </c>
      <c r="E20" s="1308">
        <v>3.1368856754656211</v>
      </c>
      <c r="F20" s="1308">
        <v>3.1368855514246605</v>
      </c>
      <c r="G20" s="1308">
        <v>3.1368854344309511</v>
      </c>
      <c r="H20" s="1308">
        <v>3.1368853232673448</v>
      </c>
      <c r="I20" s="1308">
        <v>3.1368862029729123</v>
      </c>
      <c r="J20" s="1308">
        <v>3.1374768029900566</v>
      </c>
      <c r="K20" s="1308">
        <v>3.1360791866941589</v>
      </c>
      <c r="L20" s="1308">
        <v>3.1361044071615516</v>
      </c>
      <c r="M20" s="1308">
        <v>3.1357628259402945</v>
      </c>
      <c r="N20" s="1308">
        <v>3.1353509326867974</v>
      </c>
      <c r="O20" s="1308">
        <v>3.1248217641038347</v>
      </c>
      <c r="P20" s="1308">
        <v>3.1112703654273468</v>
      </c>
      <c r="Q20" s="1308">
        <v>3.0958748166092445</v>
      </c>
      <c r="R20" s="1308">
        <v>3.056210694042016</v>
      </c>
      <c r="S20" s="1308">
        <v>3.0785342974699788</v>
      </c>
      <c r="T20" s="1308">
        <v>3.0773118414907192</v>
      </c>
      <c r="U20" s="1308">
        <v>3.1643487423765806</v>
      </c>
      <c r="V20" s="1308">
        <v>3.3682020636347425</v>
      </c>
      <c r="W20" s="1308">
        <v>3.4255314337737954</v>
      </c>
      <c r="X20" s="1308">
        <v>2.9847573379273431</v>
      </c>
      <c r="Y20" s="1308">
        <v>3.0372861173419774</v>
      </c>
      <c r="Z20" s="1308">
        <v>3.1351433106500917</v>
      </c>
      <c r="AA20" s="1308">
        <v>3.192770587016736</v>
      </c>
      <c r="AB20" s="1308">
        <v>3.5778808494276362</v>
      </c>
      <c r="AC20" s="1308">
        <v>3.2953418953694098</v>
      </c>
      <c r="AD20" s="1308">
        <v>3.2905504304439486</v>
      </c>
      <c r="AE20" s="1308">
        <v>3.7506415281435208</v>
      </c>
      <c r="AF20" s="1308">
        <v>3.7337755919024582</v>
      </c>
      <c r="AG20" s="1284">
        <v>4.0454770063636651</v>
      </c>
      <c r="AH20" s="1285"/>
    </row>
    <row r="21" spans="1:34" x14ac:dyDescent="0.2">
      <c r="A21" s="80"/>
      <c r="B21" s="748" t="s">
        <v>627</v>
      </c>
      <c r="C21" s="747" t="s">
        <v>1243</v>
      </c>
      <c r="D21" s="1308">
        <v>81.569790941251838</v>
      </c>
      <c r="E21" s="1308">
        <v>81.569800091451896</v>
      </c>
      <c r="F21" s="1308">
        <v>81.569796876504313</v>
      </c>
      <c r="G21" s="1308">
        <v>81.569793821850183</v>
      </c>
      <c r="H21" s="1308">
        <v>81.569790941251426</v>
      </c>
      <c r="I21" s="1308">
        <v>81.569813804899511</v>
      </c>
      <c r="J21" s="1308">
        <v>81.552259920288733</v>
      </c>
      <c r="K21" s="1308">
        <v>81.503302163998796</v>
      </c>
      <c r="L21" s="1308">
        <v>81.497883839420723</v>
      </c>
      <c r="M21" s="1308">
        <v>81.487444156477295</v>
      </c>
      <c r="N21" s="1308">
        <v>81.477064561226555</v>
      </c>
      <c r="O21" s="1308">
        <v>81.293837037301856</v>
      </c>
      <c r="P21" s="1308">
        <v>81.065848837134865</v>
      </c>
      <c r="Q21" s="1308">
        <v>80.834765410225742</v>
      </c>
      <c r="R21" s="1308">
        <v>80.166956542863446</v>
      </c>
      <c r="S21" s="1308">
        <v>80.529956681894461</v>
      </c>
      <c r="T21" s="1308">
        <v>80.505147901834903</v>
      </c>
      <c r="U21" s="1308">
        <v>80.936489260403135</v>
      </c>
      <c r="V21" s="1308">
        <v>79.885553705958486</v>
      </c>
      <c r="W21" s="1308">
        <v>78.694274593086803</v>
      </c>
      <c r="X21" s="1308">
        <v>77.508573329949698</v>
      </c>
      <c r="Y21" s="1308">
        <v>74.018944037330797</v>
      </c>
      <c r="Z21" s="1308">
        <v>72.721655246041337</v>
      </c>
      <c r="AA21" s="1308">
        <v>72.238941363891996</v>
      </c>
      <c r="AB21" s="1308">
        <v>72.029049227852823</v>
      </c>
      <c r="AC21" s="1308">
        <v>64.951172379334977</v>
      </c>
      <c r="AD21" s="1308">
        <v>60.742341098292115</v>
      </c>
      <c r="AE21" s="1308">
        <v>65.254568945299596</v>
      </c>
      <c r="AF21" s="1308">
        <v>61.788860411406468</v>
      </c>
      <c r="AG21" s="1284">
        <v>69.008675128684885</v>
      </c>
      <c r="AH21" s="1285"/>
    </row>
    <row r="22" spans="1:34" x14ac:dyDescent="0.2">
      <c r="A22" s="80"/>
      <c r="B22" s="748" t="s">
        <v>269</v>
      </c>
      <c r="C22" s="747" t="s">
        <v>1243</v>
      </c>
      <c r="D22" s="1308">
        <v>5.3103355077070518</v>
      </c>
      <c r="E22" s="1308">
        <v>5.3103361034687477</v>
      </c>
      <c r="F22" s="1308">
        <v>5.3103358938436074</v>
      </c>
      <c r="G22" s="1308">
        <v>5.310335695554838</v>
      </c>
      <c r="H22" s="1308">
        <v>5.3103355077070784</v>
      </c>
      <c r="I22" s="1308">
        <v>5.3103369967087799</v>
      </c>
      <c r="J22" s="1308">
        <v>5.31145490664154</v>
      </c>
      <c r="K22" s="1308">
        <v>5.3114044056947387</v>
      </c>
      <c r="L22" s="1308">
        <v>5.3133367458603358</v>
      </c>
      <c r="M22" s="1308">
        <v>5.3118861242908428</v>
      </c>
      <c r="N22" s="1308">
        <v>5.3119370804217754</v>
      </c>
      <c r="O22" s="1308">
        <v>5.1562441773142567</v>
      </c>
      <c r="P22" s="1308">
        <v>4.9736693954839222</v>
      </c>
      <c r="Q22" s="1308">
        <v>4.7669658574890343</v>
      </c>
      <c r="R22" s="1308">
        <v>4.2263705382822616</v>
      </c>
      <c r="S22" s="1308">
        <v>4.5192618936971112</v>
      </c>
      <c r="T22" s="1308">
        <v>4.4716970979977919</v>
      </c>
      <c r="U22" s="1308">
        <v>4.749800760841306</v>
      </c>
      <c r="V22" s="1308">
        <v>4.4635429513376756</v>
      </c>
      <c r="W22" s="1308">
        <v>4.5605839963594663</v>
      </c>
      <c r="X22" s="1308">
        <v>4.4041205868887721</v>
      </c>
      <c r="Y22" s="1308">
        <v>3.4628058492525655</v>
      </c>
      <c r="Z22" s="1308">
        <v>3.4600695127598926</v>
      </c>
      <c r="AA22" s="1308">
        <v>3.4692126342318934</v>
      </c>
      <c r="AB22" s="1308">
        <v>3.4975786855765985</v>
      </c>
      <c r="AC22" s="1308">
        <v>3.4555246774015194</v>
      </c>
      <c r="AD22" s="1308">
        <v>3.060083474757616</v>
      </c>
      <c r="AE22" s="1308">
        <v>3.1456128243817547</v>
      </c>
      <c r="AF22" s="1308">
        <v>3.0472692941218855</v>
      </c>
      <c r="AG22" s="1284">
        <v>3.1584319899205555</v>
      </c>
      <c r="AH22" s="1285"/>
    </row>
    <row r="23" spans="1:34" x14ac:dyDescent="0.2">
      <c r="A23" s="185"/>
      <c r="B23" s="1309" t="s">
        <v>1236</v>
      </c>
      <c r="C23" s="1310" t="s">
        <v>1243</v>
      </c>
      <c r="D23" s="1313">
        <v>54.051097277451881</v>
      </c>
      <c r="E23" s="1313">
        <v>54.051103343138465</v>
      </c>
      <c r="F23" s="1313">
        <v>54.051101208861404</v>
      </c>
      <c r="G23" s="1313">
        <v>54.051099190004614</v>
      </c>
      <c r="H23" s="1313">
        <v>54.051097277452143</v>
      </c>
      <c r="I23" s="1313">
        <v>54.051112432691589</v>
      </c>
      <c r="J23" s="1313">
        <v>54.051098060843181</v>
      </c>
      <c r="K23" s="1313">
        <v>54.051098638512975</v>
      </c>
      <c r="L23" s="1313">
        <v>54.051103129018657</v>
      </c>
      <c r="M23" s="1313">
        <v>54.051096994385674</v>
      </c>
      <c r="N23" s="1313">
        <v>54.051103262084212</v>
      </c>
      <c r="O23" s="1313">
        <v>54.051104687790236</v>
      </c>
      <c r="P23" s="1313">
        <v>54.051105117643147</v>
      </c>
      <c r="Q23" s="1313">
        <v>54.05109983465632</v>
      </c>
      <c r="R23" s="1313">
        <v>54.051112925530298</v>
      </c>
      <c r="S23" s="1313">
        <v>54.051097747050051</v>
      </c>
      <c r="T23" s="1313">
        <v>54.051111760520683</v>
      </c>
      <c r="U23" s="1313">
        <v>40.345680474542107</v>
      </c>
      <c r="V23" s="1313">
        <v>29.910312884828556</v>
      </c>
      <c r="W23" s="1313">
        <v>30.021589555422867</v>
      </c>
      <c r="X23" s="1313">
        <v>28.914141982498911</v>
      </c>
      <c r="Y23" s="1313">
        <v>19.891345565469074</v>
      </c>
      <c r="Z23" s="1313">
        <v>19.889624168582611</v>
      </c>
      <c r="AA23" s="1313">
        <v>19.911025192775718</v>
      </c>
      <c r="AB23" s="1313">
        <v>19.911845666424139</v>
      </c>
      <c r="AC23" s="1313">
        <v>9.398241635187043</v>
      </c>
      <c r="AD23" s="1313">
        <v>3.9559385799700193</v>
      </c>
      <c r="AE23" s="1313">
        <v>3.9492474119542886</v>
      </c>
      <c r="AF23" s="1313">
        <v>3.0000001101042542</v>
      </c>
      <c r="AG23" s="1312">
        <v>2.5999996833130443</v>
      </c>
      <c r="AH23" s="1311"/>
    </row>
    <row r="24" spans="1:34" x14ac:dyDescent="0.2">
      <c r="A24" s="80"/>
      <c r="B24" s="748" t="s">
        <v>1072</v>
      </c>
      <c r="C24" s="747" t="s">
        <v>1243</v>
      </c>
      <c r="D24" s="1308">
        <v>2.5133563492664468</v>
      </c>
      <c r="E24" s="1308">
        <v>2.5133566316648968</v>
      </c>
      <c r="F24" s="1308">
        <v>2.5133565318351252</v>
      </c>
      <c r="G24" s="1308">
        <v>2.5133564387609031</v>
      </c>
      <c r="H24" s="1308">
        <v>2.5133563492664446</v>
      </c>
      <c r="I24" s="1308">
        <v>2.5133570534469385</v>
      </c>
      <c r="J24" s="1308">
        <v>2.5136540925690269</v>
      </c>
      <c r="K24" s="1308">
        <v>2.5123655278284307</v>
      </c>
      <c r="L24" s="1308">
        <v>2.5121279801249776</v>
      </c>
      <c r="M24" s="1308">
        <v>2.5121781625844517</v>
      </c>
      <c r="N24" s="1308">
        <v>2.5118995580137846</v>
      </c>
      <c r="O24" s="1308">
        <v>2.4926697021840454</v>
      </c>
      <c r="P24" s="1308">
        <v>2.469356754212007</v>
      </c>
      <c r="Q24" s="1308">
        <v>2.4420014441729943</v>
      </c>
      <c r="R24" s="1308">
        <v>2.3725459932033233</v>
      </c>
      <c r="S24" s="1308">
        <v>2.4113842897971201</v>
      </c>
      <c r="T24" s="1308">
        <v>2.4086585991668716</v>
      </c>
      <c r="U24" s="1308">
        <v>2.3284893941594103</v>
      </c>
      <c r="V24" s="1308">
        <v>2.2735008169306345</v>
      </c>
      <c r="W24" s="1308">
        <v>2.2458200926302654</v>
      </c>
      <c r="X24" s="1308">
        <v>1.9862287366664702</v>
      </c>
      <c r="Y24" s="1308">
        <v>1.9259650398743284</v>
      </c>
      <c r="Z24" s="1308">
        <v>1.9210337744113175</v>
      </c>
      <c r="AA24" s="1308">
        <v>1.912474410147065</v>
      </c>
      <c r="AB24" s="1308">
        <v>2.0289971923805186</v>
      </c>
      <c r="AC24" s="1308">
        <v>2.450405243722706</v>
      </c>
      <c r="AD24" s="1308">
        <v>2.2829929693707425</v>
      </c>
      <c r="AE24" s="1308">
        <v>2.706811611909651</v>
      </c>
      <c r="AF24" s="1308">
        <v>2.5215466707749838</v>
      </c>
      <c r="AG24" s="1284">
        <v>3.0918902384154729</v>
      </c>
    </row>
    <row r="25" spans="1:34" x14ac:dyDescent="0.2">
      <c r="A25" s="80"/>
      <c r="B25" s="748" t="s">
        <v>1076</v>
      </c>
      <c r="C25" s="747" t="s">
        <v>1243</v>
      </c>
      <c r="D25" s="1306">
        <v>1.0000000000000028E-2</v>
      </c>
      <c r="E25" s="1306">
        <v>9.9999999999999881E-3</v>
      </c>
      <c r="F25" s="1306">
        <v>1.0000000000000016E-2</v>
      </c>
      <c r="G25" s="1306">
        <v>9.9999999999999829E-3</v>
      </c>
      <c r="H25" s="1306">
        <v>1.0000000000000007E-2</v>
      </c>
      <c r="I25" s="1306">
        <v>1.0000000000000007E-2</v>
      </c>
      <c r="J25" s="1306">
        <v>9.9999999999999933E-3</v>
      </c>
      <c r="K25" s="1306">
        <v>1.0000000000000019E-2</v>
      </c>
      <c r="L25" s="1306">
        <v>1.0000000000000021E-2</v>
      </c>
      <c r="M25" s="1306">
        <v>1.0000000000000014E-2</v>
      </c>
      <c r="N25" s="1306">
        <v>1.0000000000000016E-2</v>
      </c>
      <c r="O25" s="1306">
        <v>9.999999999999969E-3</v>
      </c>
      <c r="P25" s="1306">
        <v>9.9999999999999967E-3</v>
      </c>
      <c r="Q25" s="1306">
        <v>9.9999999999999829E-3</v>
      </c>
      <c r="R25" s="1306">
        <v>9.9999999999999846E-3</v>
      </c>
      <c r="S25" s="1306">
        <v>1.0000000000000019E-2</v>
      </c>
      <c r="T25" s="1306">
        <v>1.0000000000000012E-2</v>
      </c>
      <c r="U25" s="1306">
        <v>9.9999999999999863E-3</v>
      </c>
      <c r="V25" s="1306">
        <v>9.9999999999999586E-3</v>
      </c>
      <c r="W25" s="1306">
        <v>1.0000000000000004E-2</v>
      </c>
      <c r="X25" s="1306">
        <v>1.0000000000000035E-2</v>
      </c>
      <c r="Y25" s="1306">
        <v>9.9999999999999759E-3</v>
      </c>
      <c r="Z25" s="1306">
        <v>9.9999999999999655E-3</v>
      </c>
      <c r="AA25" s="1306">
        <v>9.9999999999999898E-3</v>
      </c>
      <c r="AB25" s="1306">
        <v>1.0000000000000004E-2</v>
      </c>
      <c r="AC25" s="1306">
        <v>1.0000000000000021E-2</v>
      </c>
      <c r="AD25" s="1306">
        <v>9.9999999999999811E-3</v>
      </c>
      <c r="AE25" s="1306">
        <v>1.0000000000000018E-2</v>
      </c>
      <c r="AF25" s="1306">
        <v>1.0000000000000016E-2</v>
      </c>
      <c r="AG25" s="1285">
        <v>0.01</v>
      </c>
      <c r="AH25" s="1285"/>
    </row>
    <row r="26" spans="1:34" x14ac:dyDescent="0.2">
      <c r="A26" s="80"/>
      <c r="B26" s="748" t="s">
        <v>1244</v>
      </c>
      <c r="C26" s="747" t="s">
        <v>1243</v>
      </c>
      <c r="D26" s="1308">
        <v>5.0448187323217093</v>
      </c>
      <c r="E26" s="1308">
        <v>5.0448192982952955</v>
      </c>
      <c r="F26" s="1308">
        <v>5.0448190991514048</v>
      </c>
      <c r="G26" s="1308">
        <v>5.0448189107770913</v>
      </c>
      <c r="H26" s="1308">
        <v>5.0448187323217102</v>
      </c>
      <c r="I26" s="1308">
        <v>5.0448201468733602</v>
      </c>
      <c r="J26" s="1308">
        <v>5.045882161309474</v>
      </c>
      <c r="K26" s="1308">
        <v>5.045834185409972</v>
      </c>
      <c r="L26" s="1308">
        <v>5.047669908567296</v>
      </c>
      <c r="M26" s="1308">
        <v>5.0462918180763232</v>
      </c>
      <c r="N26" s="1308">
        <v>5.0463402264006634</v>
      </c>
      <c r="O26" s="1308">
        <v>4.8984319684485449</v>
      </c>
      <c r="P26" s="1308">
        <v>4.7249859257097206</v>
      </c>
      <c r="Q26" s="1308">
        <v>4.5286175646145823</v>
      </c>
      <c r="R26" s="1308">
        <v>4.0150520113681472</v>
      </c>
      <c r="S26" s="1308">
        <v>4.293298799012252</v>
      </c>
      <c r="T26" s="1308">
        <v>4.2481122430979017</v>
      </c>
      <c r="U26" s="1308">
        <v>4.5123107227992367</v>
      </c>
      <c r="V26" s="1308">
        <v>4.2403658037707928</v>
      </c>
      <c r="W26" s="1308">
        <v>4.3325547965414888</v>
      </c>
      <c r="X26" s="1308">
        <v>4.1839145575443331</v>
      </c>
      <c r="Y26" s="1308">
        <v>3.2896655567899327</v>
      </c>
      <c r="Z26" s="1308">
        <v>3.2870660371219103</v>
      </c>
      <c r="AA26" s="1308">
        <v>3.2957520025202922</v>
      </c>
      <c r="AB26" s="1308">
        <v>3.3226997512977632</v>
      </c>
      <c r="AC26" s="1308">
        <v>3.282748443531454</v>
      </c>
      <c r="AD26" s="1308">
        <v>2.9070793010197233</v>
      </c>
      <c r="AE26" s="1308">
        <v>2.9883321831626515</v>
      </c>
      <c r="AF26" s="1308">
        <v>2.8949058294157775</v>
      </c>
      <c r="AG26" s="1284">
        <v>3.0005103904245143</v>
      </c>
      <c r="AH26" s="1285"/>
    </row>
    <row r="27" spans="1:34" x14ac:dyDescent="0.2">
      <c r="A27" s="80"/>
      <c r="B27" s="748" t="s">
        <v>1078</v>
      </c>
      <c r="C27" s="747" t="s">
        <v>1243</v>
      </c>
      <c r="D27" s="1306">
        <v>1.0089637464643419</v>
      </c>
      <c r="E27" s="1306">
        <v>1.008963859659058</v>
      </c>
      <c r="F27" s="1306">
        <v>1.0089638198302811</v>
      </c>
      <c r="G27" s="1306">
        <v>1.0089637821554134</v>
      </c>
      <c r="H27" s="1306">
        <v>1.0089637464643411</v>
      </c>
      <c r="I27" s="1306">
        <v>1.0089640293746722</v>
      </c>
      <c r="J27" s="1306">
        <v>1.0091764322618948</v>
      </c>
      <c r="K27" s="1306">
        <v>1.0091668370819986</v>
      </c>
      <c r="L27" s="1306">
        <v>1.0095339817134592</v>
      </c>
      <c r="M27" s="1306">
        <v>1.0092583636152599</v>
      </c>
      <c r="N27" s="1306">
        <v>1.0092680452801348</v>
      </c>
      <c r="O27" s="1306">
        <v>0.979686393689709</v>
      </c>
      <c r="P27" s="1306">
        <v>0.94499718514194109</v>
      </c>
      <c r="Q27" s="1306">
        <v>0.90572351292291631</v>
      </c>
      <c r="R27" s="1306">
        <v>0.8030104022736303</v>
      </c>
      <c r="S27" s="1306">
        <v>0.85865975980245035</v>
      </c>
      <c r="T27" s="1306">
        <v>0.84962244861958047</v>
      </c>
      <c r="U27" s="1306">
        <v>0.90246214455985063</v>
      </c>
      <c r="V27" s="1306">
        <v>0.84807316075416173</v>
      </c>
      <c r="W27" s="1306">
        <v>0.86651095930830047</v>
      </c>
      <c r="X27" s="1306">
        <v>0.83678291150886663</v>
      </c>
      <c r="Y27" s="1306">
        <v>0.6579331113579866</v>
      </c>
      <c r="Z27" s="1306">
        <v>0.65741320742437925</v>
      </c>
      <c r="AA27" s="1306">
        <v>0.65915040050405849</v>
      </c>
      <c r="AB27" s="1306">
        <v>0.66453995025955381</v>
      </c>
      <c r="AC27" s="1306">
        <v>0.6565496887062886</v>
      </c>
      <c r="AD27" s="1306">
        <v>0.58141586020394631</v>
      </c>
      <c r="AE27" s="1306">
        <v>0.59766643663253294</v>
      </c>
      <c r="AF27" s="1306">
        <v>0.57898116588315551</v>
      </c>
      <c r="AG27" s="1285">
        <v>0.60010207808490545</v>
      </c>
      <c r="AH27" s="1285"/>
    </row>
    <row r="28" spans="1:34" x14ac:dyDescent="0.2">
      <c r="A28" s="80"/>
      <c r="B28" s="623"/>
      <c r="C28" s="619"/>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row>
    <row r="29" spans="1:34" ht="14.25" x14ac:dyDescent="0.2">
      <c r="A29" s="1305" t="s">
        <v>1246</v>
      </c>
      <c r="B29" s="80"/>
      <c r="C29" s="619" t="s">
        <v>1247</v>
      </c>
      <c r="D29" s="1308">
        <v>43</v>
      </c>
      <c r="E29" s="1308">
        <v>43</v>
      </c>
      <c r="F29" s="1308">
        <v>43</v>
      </c>
      <c r="G29" s="1308">
        <v>43</v>
      </c>
      <c r="H29" s="1308">
        <v>43</v>
      </c>
      <c r="I29" s="1308">
        <v>43</v>
      </c>
      <c r="J29" s="1308">
        <v>43</v>
      </c>
      <c r="K29" s="1308">
        <v>43.1</v>
      </c>
      <c r="L29" s="1308">
        <v>43.1</v>
      </c>
      <c r="M29" s="1308">
        <v>43.1</v>
      </c>
      <c r="N29" s="1308">
        <v>43.1</v>
      </c>
      <c r="O29" s="1308">
        <v>43.1</v>
      </c>
      <c r="P29" s="1308">
        <v>43.1</v>
      </c>
      <c r="Q29" s="1308">
        <v>43.1</v>
      </c>
      <c r="R29" s="1308">
        <v>43.1</v>
      </c>
      <c r="S29" s="1308">
        <v>43.1</v>
      </c>
      <c r="T29" s="1308">
        <v>43.1</v>
      </c>
      <c r="U29" s="1308">
        <v>43.1</v>
      </c>
      <c r="V29" s="1308">
        <v>43.2</v>
      </c>
      <c r="W29" s="1308">
        <v>43.2</v>
      </c>
      <c r="X29" s="1308">
        <v>43.2</v>
      </c>
      <c r="Y29" s="1308">
        <v>43.2</v>
      </c>
      <c r="Z29" s="1308">
        <v>43.2</v>
      </c>
      <c r="AA29" s="1308">
        <v>43.2</v>
      </c>
      <c r="AB29" s="1308">
        <v>43.2</v>
      </c>
      <c r="AC29" s="1308">
        <v>43.2</v>
      </c>
      <c r="AD29" s="1308">
        <v>43.2</v>
      </c>
      <c r="AE29" s="1308">
        <v>43.2</v>
      </c>
      <c r="AF29" s="1308">
        <v>43.2</v>
      </c>
      <c r="AG29" s="1308">
        <v>43.2</v>
      </c>
    </row>
    <row r="30" spans="1:34" ht="14.25" x14ac:dyDescent="0.2">
      <c r="A30" s="1305" t="s">
        <v>1248</v>
      </c>
      <c r="B30" s="80"/>
      <c r="C30" s="747" t="s">
        <v>125</v>
      </c>
      <c r="D30" s="1308">
        <v>41</v>
      </c>
      <c r="E30" s="1308">
        <v>41</v>
      </c>
      <c r="F30" s="1308">
        <v>41</v>
      </c>
      <c r="G30" s="1308">
        <v>41</v>
      </c>
      <c r="H30" s="1308">
        <v>41</v>
      </c>
      <c r="I30" s="1308">
        <v>41</v>
      </c>
      <c r="J30" s="1308">
        <v>41</v>
      </c>
      <c r="K30" s="1308">
        <v>41</v>
      </c>
      <c r="L30" s="1308">
        <v>41</v>
      </c>
      <c r="M30" s="1308">
        <v>41</v>
      </c>
      <c r="N30" s="1308">
        <v>41</v>
      </c>
      <c r="O30" s="1308">
        <v>41</v>
      </c>
      <c r="P30" s="1308">
        <v>41</v>
      </c>
      <c r="Q30" s="1308">
        <v>41</v>
      </c>
      <c r="R30" s="1308">
        <v>41</v>
      </c>
      <c r="S30" s="1308">
        <v>41</v>
      </c>
      <c r="T30" s="1308">
        <v>41</v>
      </c>
      <c r="U30" s="1308">
        <v>41</v>
      </c>
      <c r="V30" s="1308">
        <v>41</v>
      </c>
      <c r="W30" s="1308">
        <v>41</v>
      </c>
      <c r="X30" s="1308">
        <v>41</v>
      </c>
      <c r="Y30" s="1308">
        <v>41</v>
      </c>
      <c r="Z30" s="1308">
        <v>41</v>
      </c>
      <c r="AA30" s="1308">
        <v>41</v>
      </c>
      <c r="AB30" s="1308">
        <v>41</v>
      </c>
      <c r="AC30" s="1308">
        <v>41</v>
      </c>
      <c r="AD30" s="1308">
        <v>41</v>
      </c>
      <c r="AE30" s="1308">
        <v>41</v>
      </c>
      <c r="AF30" s="1308">
        <v>41</v>
      </c>
      <c r="AG30" s="1308">
        <v>41</v>
      </c>
    </row>
    <row r="31" spans="1:34" x14ac:dyDescent="0.2">
      <c r="A31" s="80"/>
      <c r="B31" s="80"/>
      <c r="C31" s="61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row>
    <row r="32" spans="1:34" ht="14.25" x14ac:dyDescent="0.2">
      <c r="A32" s="1304" t="s">
        <v>1249</v>
      </c>
      <c r="B32" s="1304"/>
      <c r="C32" s="1304"/>
      <c r="D32" s="1304"/>
      <c r="E32" s="1304"/>
      <c r="F32" s="1304"/>
      <c r="G32" s="1304"/>
      <c r="H32" s="1304"/>
      <c r="I32" s="1304"/>
      <c r="J32" s="1304"/>
      <c r="K32" s="1304"/>
      <c r="L32" s="1304"/>
      <c r="M32" s="1304"/>
      <c r="N32" s="1304"/>
      <c r="O32" s="1304"/>
      <c r="P32" s="1304"/>
      <c r="Q32" s="1304"/>
      <c r="R32" s="1304"/>
      <c r="S32" s="1304"/>
      <c r="T32" s="1304"/>
      <c r="U32" s="1304"/>
      <c r="V32" s="1304"/>
      <c r="W32" s="1304"/>
      <c r="X32" s="1304"/>
      <c r="Y32" s="1304"/>
      <c r="Z32" s="1304"/>
      <c r="AA32" s="1304"/>
      <c r="AB32" s="1304"/>
      <c r="AC32" s="1304"/>
      <c r="AD32" s="1304"/>
      <c r="AE32" s="1304"/>
    </row>
    <row r="33" spans="1:1" ht="14.25" x14ac:dyDescent="0.2">
      <c r="A33" s="1314" t="s">
        <v>1250</v>
      </c>
    </row>
    <row r="34" spans="1:1" x14ac:dyDescent="0.2">
      <c r="A34" s="702" t="s">
        <v>300</v>
      </c>
    </row>
  </sheetData>
  <mergeCells count="1">
    <mergeCell ref="A1:B1"/>
  </mergeCells>
  <hyperlinks>
    <hyperlink ref="A1" location="Contents!A1" display="To table of contents" xr:uid="{00000000-0004-0000-2500-000000000000}"/>
    <hyperlink ref="A34" r:id="rId1" xr:uid="{00000000-0004-0000-2500-000001000000}"/>
  </hyperlinks>
  <pageMargins left="0.75" right="0.75" top="1" bottom="1" header="0.5" footer="0.5"/>
  <pageSetup paperSize="9" scale="40" orientation="landscape" r:id="rId2"/>
  <headerFooter alignWithMargins="0"/>
  <customProperties>
    <customPr name="EpmWorksheetKeyString_GUID" r:id="rId3"/>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4" tint="0.79998168889431442"/>
    <pageSetUpPr fitToPage="1"/>
  </sheetPr>
  <dimension ref="A1:J76"/>
  <sheetViews>
    <sheetView zoomScale="75" workbookViewId="0">
      <selection activeCell="A2" sqref="A2:K76"/>
    </sheetView>
  </sheetViews>
  <sheetFormatPr defaultRowHeight="12.75" x14ac:dyDescent="0.2"/>
  <cols>
    <col min="1" max="1" width="10.140625" style="5" customWidth="1"/>
    <col min="2" max="7" width="10.7109375" style="5" customWidth="1"/>
    <col min="8" max="8" width="13.85546875" style="5" customWidth="1"/>
    <col min="9" max="10" width="10.28515625" style="5" customWidth="1"/>
    <col min="11" max="16384" width="9.140625" style="5"/>
  </cols>
  <sheetData>
    <row r="1" spans="1:10" ht="30" customHeight="1" x14ac:dyDescent="0.2">
      <c r="A1" s="1417" t="s">
        <v>2</v>
      </c>
      <c r="B1" s="1417"/>
      <c r="C1" s="1417"/>
    </row>
    <row r="2" spans="1:10" ht="20.25" x14ac:dyDescent="0.3">
      <c r="A2" s="532" t="s">
        <v>1253</v>
      </c>
      <c r="B2" s="532"/>
      <c r="J2" s="76" t="s">
        <v>205</v>
      </c>
    </row>
    <row r="3" spans="1:10" ht="15" x14ac:dyDescent="0.25">
      <c r="A3" s="518"/>
      <c r="B3" s="1496" t="s">
        <v>13</v>
      </c>
      <c r="C3" s="1497"/>
      <c r="D3" s="1497"/>
      <c r="E3" s="1498"/>
      <c r="F3" s="1496" t="s">
        <v>68</v>
      </c>
      <c r="G3" s="1499"/>
      <c r="H3" s="1499"/>
      <c r="I3" s="1500"/>
      <c r="J3" s="80"/>
    </row>
    <row r="4" spans="1:10" x14ac:dyDescent="0.2">
      <c r="A4" s="518"/>
      <c r="B4" s="678" t="s">
        <v>1254</v>
      </c>
      <c r="C4" s="1125" t="s">
        <v>1647</v>
      </c>
      <c r="D4" s="1125" t="s">
        <v>1256</v>
      </c>
      <c r="E4" s="679" t="s">
        <v>1256</v>
      </c>
      <c r="F4" s="678" t="s">
        <v>1254</v>
      </c>
      <c r="G4" s="1125" t="s">
        <v>1647</v>
      </c>
      <c r="H4" s="1125" t="s">
        <v>1256</v>
      </c>
      <c r="I4" s="679" t="s">
        <v>1256</v>
      </c>
      <c r="J4" s="622"/>
    </row>
    <row r="5" spans="1:10" ht="14.25" x14ac:dyDescent="0.2">
      <c r="A5" s="282"/>
      <c r="B5" s="1126" t="s">
        <v>1648</v>
      </c>
      <c r="C5" s="708" t="s">
        <v>1257</v>
      </c>
      <c r="D5" s="708" t="s">
        <v>1649</v>
      </c>
      <c r="E5" s="752" t="s">
        <v>1258</v>
      </c>
      <c r="F5" s="1126" t="s">
        <v>1648</v>
      </c>
      <c r="G5" s="708" t="s">
        <v>1257</v>
      </c>
      <c r="H5" s="708" t="s">
        <v>1649</v>
      </c>
      <c r="I5" s="752" t="s">
        <v>1258</v>
      </c>
      <c r="J5" s="622"/>
    </row>
    <row r="6" spans="1:10" ht="15" x14ac:dyDescent="0.25">
      <c r="A6" s="388"/>
      <c r="B6" s="1501" t="s">
        <v>1176</v>
      </c>
      <c r="C6" s="1502"/>
      <c r="D6" s="1502"/>
      <c r="E6" s="1502"/>
      <c r="F6" s="1502"/>
      <c r="G6" s="1502"/>
      <c r="H6" s="1502"/>
      <c r="I6" s="1503"/>
    </row>
    <row r="7" spans="1:10" x14ac:dyDescent="0.2">
      <c r="A7" s="281">
        <v>1990</v>
      </c>
      <c r="B7" s="739"/>
      <c r="C7" s="692">
        <v>49.67</v>
      </c>
      <c r="D7" s="692">
        <v>29.16</v>
      </c>
      <c r="E7" s="692">
        <v>176.41</v>
      </c>
      <c r="F7" s="692"/>
      <c r="G7" s="692">
        <v>54.87</v>
      </c>
      <c r="H7" s="692">
        <v>85.8</v>
      </c>
      <c r="I7" s="693">
        <v>793.3</v>
      </c>
    </row>
    <row r="8" spans="1:10" x14ac:dyDescent="0.2">
      <c r="A8" s="281">
        <v>1991</v>
      </c>
      <c r="B8" s="739"/>
      <c r="C8" s="692">
        <v>50.08</v>
      </c>
      <c r="D8" s="692">
        <v>29.4</v>
      </c>
      <c r="E8" s="692">
        <v>162.47999999999999</v>
      </c>
      <c r="F8" s="692"/>
      <c r="G8" s="692">
        <v>55.33</v>
      </c>
      <c r="H8" s="692">
        <v>86.52</v>
      </c>
      <c r="I8" s="693">
        <v>730.64</v>
      </c>
    </row>
    <row r="9" spans="1:10" x14ac:dyDescent="0.2">
      <c r="A9" s="281">
        <v>1992</v>
      </c>
      <c r="B9" s="739"/>
      <c r="C9" s="692">
        <v>50.5</v>
      </c>
      <c r="D9" s="692">
        <v>29.65</v>
      </c>
      <c r="E9" s="692">
        <v>167.12</v>
      </c>
      <c r="F9" s="692"/>
      <c r="G9" s="692">
        <v>55.79</v>
      </c>
      <c r="H9" s="692">
        <v>87.24</v>
      </c>
      <c r="I9" s="693">
        <v>751.53</v>
      </c>
    </row>
    <row r="10" spans="1:10" x14ac:dyDescent="0.2">
      <c r="A10" s="281">
        <v>1993</v>
      </c>
      <c r="B10" s="739"/>
      <c r="C10" s="692">
        <v>50.91</v>
      </c>
      <c r="D10" s="692">
        <v>29.89</v>
      </c>
      <c r="E10" s="692">
        <v>171.77</v>
      </c>
      <c r="F10" s="692"/>
      <c r="G10" s="692">
        <v>56.25</v>
      </c>
      <c r="H10" s="692">
        <v>87.95</v>
      </c>
      <c r="I10" s="693">
        <v>772.41</v>
      </c>
    </row>
    <row r="11" spans="1:10" x14ac:dyDescent="0.2">
      <c r="A11" s="281">
        <v>1994</v>
      </c>
      <c r="B11" s="739"/>
      <c r="C11" s="692">
        <v>47</v>
      </c>
      <c r="D11" s="692">
        <v>30.31</v>
      </c>
      <c r="E11" s="692">
        <v>176.41</v>
      </c>
      <c r="F11" s="692"/>
      <c r="G11" s="692">
        <v>55.41</v>
      </c>
      <c r="H11" s="692">
        <v>89.18</v>
      </c>
      <c r="I11" s="693">
        <v>793.3</v>
      </c>
    </row>
    <row r="12" spans="1:10" x14ac:dyDescent="0.2">
      <c r="A12" s="281">
        <v>1995</v>
      </c>
      <c r="B12" s="739"/>
      <c r="C12" s="692">
        <v>51.33</v>
      </c>
      <c r="D12" s="692">
        <v>30.13</v>
      </c>
      <c r="E12" s="692">
        <v>181.05</v>
      </c>
      <c r="F12" s="692"/>
      <c r="G12" s="692">
        <v>56.71</v>
      </c>
      <c r="H12" s="692">
        <v>88.67</v>
      </c>
      <c r="I12" s="693">
        <v>814.18</v>
      </c>
    </row>
    <row r="13" spans="1:10" x14ac:dyDescent="0.2">
      <c r="A13" s="281">
        <v>1996</v>
      </c>
      <c r="B13" s="739"/>
      <c r="C13" s="692">
        <v>53.16</v>
      </c>
      <c r="D13" s="692">
        <v>29.8</v>
      </c>
      <c r="E13" s="692">
        <v>185.92</v>
      </c>
      <c r="F13" s="692"/>
      <c r="G13" s="692">
        <v>58.33</v>
      </c>
      <c r="H13" s="692">
        <v>93.44</v>
      </c>
      <c r="I13" s="693">
        <v>838</v>
      </c>
    </row>
    <row r="14" spans="1:10" x14ac:dyDescent="0.2">
      <c r="A14" s="281">
        <v>1997</v>
      </c>
      <c r="B14" s="739"/>
      <c r="C14" s="692">
        <v>51.12</v>
      </c>
      <c r="D14" s="692">
        <v>31.25</v>
      </c>
      <c r="E14" s="692">
        <v>192.48</v>
      </c>
      <c r="F14" s="692"/>
      <c r="G14" s="692">
        <v>81.73</v>
      </c>
      <c r="H14" s="692">
        <v>97.63</v>
      </c>
      <c r="I14" s="693">
        <v>868.85</v>
      </c>
    </row>
    <row r="15" spans="1:10" x14ac:dyDescent="0.2">
      <c r="A15" s="281">
        <v>1998</v>
      </c>
      <c r="B15" s="739"/>
      <c r="C15" s="692">
        <v>51.67</v>
      </c>
      <c r="D15" s="692">
        <v>31.29</v>
      </c>
      <c r="E15" s="692">
        <v>200.1</v>
      </c>
      <c r="F15" s="692"/>
      <c r="G15" s="692">
        <v>81.819999999999993</v>
      </c>
      <c r="H15" s="692">
        <v>103.94</v>
      </c>
      <c r="I15" s="693">
        <v>906.44</v>
      </c>
    </row>
    <row r="16" spans="1:10" x14ac:dyDescent="0.2">
      <c r="A16" s="281">
        <v>1999</v>
      </c>
      <c r="B16" s="739"/>
      <c r="C16" s="692">
        <v>55.6</v>
      </c>
      <c r="D16" s="692">
        <v>30.88</v>
      </c>
      <c r="E16" s="692">
        <v>208.02</v>
      </c>
      <c r="F16" s="692"/>
      <c r="G16" s="692">
        <v>81.48</v>
      </c>
      <c r="H16" s="692">
        <v>106.1</v>
      </c>
      <c r="I16" s="693">
        <v>940.41</v>
      </c>
    </row>
    <row r="17" spans="1:9" x14ac:dyDescent="0.2">
      <c r="A17" s="281">
        <v>2000</v>
      </c>
      <c r="B17" s="739"/>
      <c r="C17" s="692">
        <v>58.97</v>
      </c>
      <c r="D17" s="692">
        <v>31.04</v>
      </c>
      <c r="E17" s="692">
        <v>219.26</v>
      </c>
      <c r="F17" s="692"/>
      <c r="G17" s="692">
        <v>86.77</v>
      </c>
      <c r="H17" s="692">
        <v>110.92</v>
      </c>
      <c r="I17" s="693">
        <v>991.71</v>
      </c>
    </row>
    <row r="18" spans="1:9" x14ac:dyDescent="0.2">
      <c r="A18" s="281">
        <v>2001</v>
      </c>
      <c r="B18" s="739"/>
      <c r="C18" s="692">
        <v>59.96</v>
      </c>
      <c r="D18" s="692">
        <v>36.83</v>
      </c>
      <c r="E18" s="692">
        <v>286.47000000000003</v>
      </c>
      <c r="F18" s="692"/>
      <c r="G18" s="692">
        <v>87.54</v>
      </c>
      <c r="H18" s="692">
        <v>107.68</v>
      </c>
      <c r="I18" s="693">
        <v>957.38</v>
      </c>
    </row>
    <row r="19" spans="1:9" x14ac:dyDescent="0.2">
      <c r="A19" s="281">
        <v>2002</v>
      </c>
      <c r="B19" s="739"/>
      <c r="C19" s="692">
        <v>61.52</v>
      </c>
      <c r="D19" s="692">
        <v>42.61</v>
      </c>
      <c r="E19" s="692">
        <v>358.16</v>
      </c>
      <c r="F19" s="692"/>
      <c r="G19" s="692">
        <v>92.04</v>
      </c>
      <c r="H19" s="692">
        <v>103.07</v>
      </c>
      <c r="I19" s="693">
        <v>917.26</v>
      </c>
    </row>
    <row r="20" spans="1:9" x14ac:dyDescent="0.2">
      <c r="A20" s="281">
        <v>2003</v>
      </c>
      <c r="B20" s="739"/>
      <c r="C20" s="692">
        <v>63.86</v>
      </c>
      <c r="D20" s="692">
        <v>49.21</v>
      </c>
      <c r="E20" s="692">
        <v>432.12</v>
      </c>
      <c r="F20" s="692"/>
      <c r="G20" s="692">
        <v>92.78</v>
      </c>
      <c r="H20" s="692">
        <v>99.02</v>
      </c>
      <c r="I20" s="693">
        <v>874.8</v>
      </c>
    </row>
    <row r="21" spans="1:9" x14ac:dyDescent="0.2">
      <c r="A21" s="281">
        <v>2004</v>
      </c>
      <c r="B21" s="739"/>
      <c r="C21" s="692">
        <v>66.37</v>
      </c>
      <c r="D21" s="692">
        <v>56.86</v>
      </c>
      <c r="E21" s="692">
        <v>585.02</v>
      </c>
      <c r="F21" s="692"/>
      <c r="G21" s="692">
        <v>96.69</v>
      </c>
      <c r="H21" s="692">
        <v>95.65</v>
      </c>
      <c r="I21" s="693">
        <v>765.64</v>
      </c>
    </row>
    <row r="22" spans="1:9" x14ac:dyDescent="0.2">
      <c r="A22" s="281">
        <v>2005</v>
      </c>
      <c r="B22" s="739"/>
      <c r="C22" s="692">
        <v>66.38</v>
      </c>
      <c r="D22" s="692">
        <v>64.34</v>
      </c>
      <c r="E22" s="692">
        <v>522.66</v>
      </c>
      <c r="F22" s="692"/>
      <c r="G22" s="692">
        <v>99.36</v>
      </c>
      <c r="H22" s="692">
        <v>89.72</v>
      </c>
      <c r="I22" s="693">
        <v>845.45</v>
      </c>
    </row>
    <row r="23" spans="1:9" x14ac:dyDescent="0.2">
      <c r="A23" s="281">
        <v>2006</v>
      </c>
      <c r="B23" s="739"/>
      <c r="C23" s="692">
        <v>69.819999999999993</v>
      </c>
      <c r="D23" s="692">
        <v>69.2</v>
      </c>
      <c r="E23" s="692">
        <v>564.84</v>
      </c>
      <c r="F23" s="692"/>
      <c r="G23" s="692">
        <v>104.85</v>
      </c>
      <c r="H23" s="692">
        <v>95.04</v>
      </c>
      <c r="I23" s="693">
        <v>877.62</v>
      </c>
    </row>
    <row r="24" spans="1:9" x14ac:dyDescent="0.2">
      <c r="A24" s="281">
        <v>2007</v>
      </c>
      <c r="B24" s="692">
        <v>12.53</v>
      </c>
      <c r="C24" s="692">
        <v>70.790000000000006</v>
      </c>
      <c r="D24" s="692">
        <v>46.19</v>
      </c>
      <c r="E24" s="692">
        <v>75.489999999999995</v>
      </c>
      <c r="F24" s="692">
        <v>26.25</v>
      </c>
      <c r="G24" s="692">
        <v>112.45</v>
      </c>
      <c r="H24" s="692">
        <v>117.33</v>
      </c>
      <c r="I24" s="693">
        <v>1146.49</v>
      </c>
    </row>
    <row r="25" spans="1:9" x14ac:dyDescent="0.2">
      <c r="A25" s="281">
        <v>2008</v>
      </c>
      <c r="B25" s="692">
        <v>9.26</v>
      </c>
      <c r="C25" s="692">
        <v>88.02</v>
      </c>
      <c r="D25" s="692">
        <v>26.32</v>
      </c>
      <c r="E25" s="692">
        <v>61.04</v>
      </c>
      <c r="F25" s="692">
        <v>23.5</v>
      </c>
      <c r="G25" s="692">
        <v>189.52</v>
      </c>
      <c r="H25" s="692">
        <v>155.88999999999999</v>
      </c>
      <c r="I25" s="693">
        <v>988.95</v>
      </c>
    </row>
    <row r="26" spans="1:9" x14ac:dyDescent="0.2">
      <c r="A26" s="281">
        <v>2009</v>
      </c>
      <c r="B26" s="692">
        <v>13.7</v>
      </c>
      <c r="C26" s="692">
        <v>259.14999999999998</v>
      </c>
      <c r="D26" s="692">
        <v>24.52</v>
      </c>
      <c r="E26" s="692">
        <v>61.99</v>
      </c>
      <c r="F26" s="692">
        <v>35.090000000000003</v>
      </c>
      <c r="G26" s="692"/>
      <c r="H26" s="692">
        <v>139.47</v>
      </c>
      <c r="I26" s="693">
        <v>977.15</v>
      </c>
    </row>
    <row r="27" spans="1:9" x14ac:dyDescent="0.2">
      <c r="A27" s="281">
        <v>2010</v>
      </c>
      <c r="B27" s="692">
        <v>16.809999999999999</v>
      </c>
      <c r="C27" s="692">
        <v>241.45</v>
      </c>
      <c r="D27" s="692">
        <v>30.37</v>
      </c>
      <c r="E27" s="692">
        <v>67.66</v>
      </c>
      <c r="F27" s="692">
        <v>29.67</v>
      </c>
      <c r="G27" s="692"/>
      <c r="H27" s="692">
        <v>156.22</v>
      </c>
      <c r="I27" s="693">
        <v>964</v>
      </c>
    </row>
    <row r="28" spans="1:9" x14ac:dyDescent="0.2">
      <c r="A28" s="281">
        <v>2011</v>
      </c>
      <c r="B28" s="692">
        <v>16.420000000000002</v>
      </c>
      <c r="C28" s="692">
        <v>240.07</v>
      </c>
      <c r="D28" s="692">
        <v>29.84</v>
      </c>
      <c r="E28" s="692">
        <v>70.42</v>
      </c>
      <c r="F28" s="692">
        <v>27.85</v>
      </c>
      <c r="G28" s="692"/>
      <c r="H28" s="692">
        <v>168.34</v>
      </c>
      <c r="I28" s="693">
        <v>1003.09</v>
      </c>
    </row>
    <row r="29" spans="1:9" x14ac:dyDescent="0.2">
      <c r="A29" s="281">
        <v>2012</v>
      </c>
      <c r="B29" s="692">
        <v>15.88</v>
      </c>
      <c r="C29" s="692">
        <v>261.38</v>
      </c>
      <c r="D29" s="692">
        <v>31.91</v>
      </c>
      <c r="E29" s="692">
        <v>61.78</v>
      </c>
      <c r="F29" s="692">
        <v>31.17</v>
      </c>
      <c r="G29" s="692"/>
      <c r="H29" s="692">
        <v>169.19</v>
      </c>
      <c r="I29" s="693">
        <v>905.02</v>
      </c>
    </row>
    <row r="30" spans="1:9" x14ac:dyDescent="0.2">
      <c r="A30" s="281">
        <v>2013</v>
      </c>
      <c r="B30" s="692">
        <v>16.239999999999998</v>
      </c>
      <c r="C30" s="692">
        <v>234.79</v>
      </c>
      <c r="D30" s="692">
        <v>28.23</v>
      </c>
      <c r="E30" s="692">
        <v>62.25</v>
      </c>
      <c r="F30" s="692">
        <v>25.56</v>
      </c>
      <c r="G30" s="692"/>
      <c r="H30" s="692">
        <v>146.06</v>
      </c>
      <c r="I30" s="693">
        <v>844.5</v>
      </c>
    </row>
    <row r="31" spans="1:9" x14ac:dyDescent="0.2">
      <c r="A31" s="281">
        <v>2014</v>
      </c>
      <c r="B31" s="692">
        <v>17.100000000000001</v>
      </c>
      <c r="C31" s="692">
        <v>276.44</v>
      </c>
      <c r="D31" s="692">
        <v>28.37</v>
      </c>
      <c r="E31" s="692">
        <v>66.3</v>
      </c>
      <c r="F31" s="692">
        <v>28.55</v>
      </c>
      <c r="G31" s="692"/>
      <c r="H31" s="692">
        <v>149.99</v>
      </c>
      <c r="I31" s="693">
        <v>884.34</v>
      </c>
    </row>
    <row r="32" spans="1:9" x14ac:dyDescent="0.2">
      <c r="A32" s="281">
        <v>2015</v>
      </c>
      <c r="B32" s="692">
        <v>15.02</v>
      </c>
      <c r="C32" s="692">
        <v>313.14</v>
      </c>
      <c r="D32" s="692">
        <v>34.97</v>
      </c>
      <c r="E32" s="692">
        <v>75.83</v>
      </c>
      <c r="F32" s="692">
        <v>37.83</v>
      </c>
      <c r="G32" s="692"/>
      <c r="H32" s="692">
        <v>169.53</v>
      </c>
      <c r="I32" s="693">
        <v>960.58</v>
      </c>
    </row>
    <row r="33" spans="1:9" x14ac:dyDescent="0.2">
      <c r="A33" s="281">
        <v>2016</v>
      </c>
      <c r="B33" s="692">
        <v>53.7</v>
      </c>
      <c r="C33" s="692">
        <v>213.18</v>
      </c>
      <c r="D33" s="692">
        <v>72.23</v>
      </c>
      <c r="E33" s="692">
        <v>148.83000000000001</v>
      </c>
      <c r="F33" s="692">
        <v>6.55</v>
      </c>
      <c r="G33" s="692"/>
      <c r="H33" s="692">
        <v>145.44999999999999</v>
      </c>
      <c r="I33" s="693">
        <v>827.45</v>
      </c>
    </row>
    <row r="34" spans="1:9" x14ac:dyDescent="0.2">
      <c r="A34" s="281">
        <v>2017</v>
      </c>
      <c r="B34" s="692">
        <v>52.83</v>
      </c>
      <c r="C34" s="692">
        <v>213.23</v>
      </c>
      <c r="D34" s="692">
        <v>72.400000000000006</v>
      </c>
      <c r="E34" s="692">
        <v>169.59</v>
      </c>
      <c r="F34" s="692">
        <v>1.27</v>
      </c>
      <c r="G34" s="692"/>
      <c r="H34" s="692">
        <v>145.94999999999999</v>
      </c>
      <c r="I34" s="693">
        <v>787.54</v>
      </c>
    </row>
    <row r="35" spans="1:9" x14ac:dyDescent="0.2">
      <c r="A35" s="281">
        <v>2018</v>
      </c>
      <c r="B35" s="692">
        <v>62.87</v>
      </c>
      <c r="C35" s="692">
        <v>326.24</v>
      </c>
      <c r="D35" s="692">
        <v>74.05</v>
      </c>
      <c r="E35" s="692">
        <v>168.87</v>
      </c>
      <c r="F35" s="692">
        <v>1.64</v>
      </c>
      <c r="G35" s="692"/>
      <c r="H35" s="692">
        <v>146.1</v>
      </c>
      <c r="I35" s="693">
        <v>754.46</v>
      </c>
    </row>
    <row r="36" spans="1:9" x14ac:dyDescent="0.2">
      <c r="A36" s="281">
        <v>2019</v>
      </c>
      <c r="B36" s="692">
        <v>68.260000000000005</v>
      </c>
      <c r="C36" s="692">
        <v>358.02</v>
      </c>
      <c r="D36" s="692">
        <v>73.31</v>
      </c>
      <c r="E36" s="692">
        <v>178.87</v>
      </c>
      <c r="F36" s="692">
        <v>1.38</v>
      </c>
      <c r="G36" s="692"/>
      <c r="H36" s="692">
        <v>148.21</v>
      </c>
      <c r="I36" s="693">
        <v>784.93</v>
      </c>
    </row>
    <row r="37" spans="1:9" x14ac:dyDescent="0.2">
      <c r="A37" s="279"/>
      <c r="B37" s="740"/>
      <c r="C37" s="694"/>
      <c r="D37" s="694"/>
      <c r="E37" s="694"/>
      <c r="F37" s="694"/>
      <c r="G37" s="694"/>
      <c r="H37" s="694"/>
      <c r="I37" s="695"/>
    </row>
    <row r="38" spans="1:9" ht="15" x14ac:dyDescent="0.25">
      <c r="A38" s="279"/>
      <c r="B38" s="1493" t="s">
        <v>6</v>
      </c>
      <c r="C38" s="1494"/>
      <c r="D38" s="1494"/>
      <c r="E38" s="1494"/>
      <c r="F38" s="1494"/>
      <c r="G38" s="1494"/>
      <c r="H38" s="1494"/>
      <c r="I38" s="1495"/>
    </row>
    <row r="39" spans="1:9" x14ac:dyDescent="0.2">
      <c r="A39" s="281">
        <v>1990</v>
      </c>
      <c r="B39" s="739"/>
      <c r="C39" s="697">
        <v>2.08</v>
      </c>
      <c r="D39" s="697">
        <v>1.2</v>
      </c>
      <c r="E39" s="697">
        <v>7.25</v>
      </c>
      <c r="F39" s="697"/>
      <c r="G39" s="697">
        <v>2.2000000000000002</v>
      </c>
      <c r="H39" s="697">
        <v>3.35</v>
      </c>
      <c r="I39" s="698">
        <v>31.03</v>
      </c>
    </row>
    <row r="40" spans="1:9" x14ac:dyDescent="0.2">
      <c r="A40" s="281">
        <v>1991</v>
      </c>
      <c r="B40" s="739"/>
      <c r="C40" s="697">
        <v>2.1</v>
      </c>
      <c r="D40" s="697">
        <v>1.21</v>
      </c>
      <c r="E40" s="697">
        <v>6.68</v>
      </c>
      <c r="F40" s="697"/>
      <c r="G40" s="697">
        <v>2.2200000000000002</v>
      </c>
      <c r="H40" s="697">
        <v>3.38</v>
      </c>
      <c r="I40" s="698">
        <v>28.58</v>
      </c>
    </row>
    <row r="41" spans="1:9" x14ac:dyDescent="0.2">
      <c r="A41" s="281">
        <v>1992</v>
      </c>
      <c r="B41" s="739"/>
      <c r="C41" s="697">
        <v>2.11</v>
      </c>
      <c r="D41" s="697">
        <v>1.22</v>
      </c>
      <c r="E41" s="697">
        <v>6.87</v>
      </c>
      <c r="F41" s="697"/>
      <c r="G41" s="697">
        <v>2.2400000000000002</v>
      </c>
      <c r="H41" s="697">
        <v>3.41</v>
      </c>
      <c r="I41" s="698">
        <v>29.4</v>
      </c>
    </row>
    <row r="42" spans="1:9" x14ac:dyDescent="0.2">
      <c r="A42" s="281">
        <v>1993</v>
      </c>
      <c r="B42" s="739"/>
      <c r="C42" s="697">
        <v>2.13</v>
      </c>
      <c r="D42" s="697">
        <v>1.23</v>
      </c>
      <c r="E42" s="697">
        <v>7.06</v>
      </c>
      <c r="F42" s="697"/>
      <c r="G42" s="697">
        <v>2.2599999999999998</v>
      </c>
      <c r="H42" s="697">
        <v>3.44</v>
      </c>
      <c r="I42" s="698">
        <v>30.22</v>
      </c>
    </row>
    <row r="43" spans="1:9" x14ac:dyDescent="0.2">
      <c r="A43" s="281">
        <v>1994</v>
      </c>
      <c r="B43" s="739"/>
      <c r="C43" s="697">
        <v>1.97</v>
      </c>
      <c r="D43" s="697">
        <v>1.25</v>
      </c>
      <c r="E43" s="697">
        <v>7.25</v>
      </c>
      <c r="F43" s="697"/>
      <c r="G43" s="697">
        <v>2.2200000000000002</v>
      </c>
      <c r="H43" s="697">
        <v>3.48</v>
      </c>
      <c r="I43" s="698">
        <v>31.03</v>
      </c>
    </row>
    <row r="44" spans="1:9" x14ac:dyDescent="0.2">
      <c r="A44" s="281">
        <v>1995</v>
      </c>
      <c r="B44" s="739"/>
      <c r="C44" s="697">
        <v>2.15</v>
      </c>
      <c r="D44" s="697">
        <v>1.24</v>
      </c>
      <c r="E44" s="697">
        <v>7.44</v>
      </c>
      <c r="F44" s="697"/>
      <c r="G44" s="697">
        <v>2.27</v>
      </c>
      <c r="H44" s="697">
        <v>3.46</v>
      </c>
      <c r="I44" s="698">
        <v>31.85</v>
      </c>
    </row>
    <row r="45" spans="1:9" x14ac:dyDescent="0.2">
      <c r="A45" s="281">
        <v>1996</v>
      </c>
      <c r="B45" s="739"/>
      <c r="C45" s="697">
        <v>2.2200000000000002</v>
      </c>
      <c r="D45" s="697">
        <v>1.22</v>
      </c>
      <c r="E45" s="697">
        <v>7.64</v>
      </c>
      <c r="F45" s="697"/>
      <c r="G45" s="697">
        <v>2.34</v>
      </c>
      <c r="H45" s="697">
        <v>3.65</v>
      </c>
      <c r="I45" s="698">
        <v>32.78</v>
      </c>
    </row>
    <row r="46" spans="1:9" x14ac:dyDescent="0.2">
      <c r="A46" s="281">
        <v>1997</v>
      </c>
      <c r="B46" s="739"/>
      <c r="C46" s="697">
        <v>2.14</v>
      </c>
      <c r="D46" s="697">
        <v>1.28</v>
      </c>
      <c r="E46" s="697">
        <v>7.91</v>
      </c>
      <c r="F46" s="697"/>
      <c r="G46" s="697">
        <v>3.27</v>
      </c>
      <c r="H46" s="697">
        <v>3.81</v>
      </c>
      <c r="I46" s="698">
        <v>33.99</v>
      </c>
    </row>
    <row r="47" spans="1:9" x14ac:dyDescent="0.2">
      <c r="A47" s="281">
        <v>1998</v>
      </c>
      <c r="B47" s="739"/>
      <c r="C47" s="697">
        <v>2.16</v>
      </c>
      <c r="D47" s="697">
        <v>1.29</v>
      </c>
      <c r="E47" s="697">
        <v>8.2200000000000006</v>
      </c>
      <c r="F47" s="697"/>
      <c r="G47" s="697">
        <v>3.27</v>
      </c>
      <c r="H47" s="697">
        <v>4.0599999999999996</v>
      </c>
      <c r="I47" s="698">
        <v>35.46</v>
      </c>
    </row>
    <row r="48" spans="1:9" x14ac:dyDescent="0.2">
      <c r="A48" s="281">
        <v>1999</v>
      </c>
      <c r="B48" s="739"/>
      <c r="C48" s="697">
        <v>2.33</v>
      </c>
      <c r="D48" s="697">
        <v>1.27</v>
      </c>
      <c r="E48" s="697">
        <v>8.5500000000000007</v>
      </c>
      <c r="F48" s="697"/>
      <c r="G48" s="697">
        <v>3.26</v>
      </c>
      <c r="H48" s="697">
        <v>4.1399999999999997</v>
      </c>
      <c r="I48" s="698">
        <v>36.79</v>
      </c>
    </row>
    <row r="49" spans="1:9" x14ac:dyDescent="0.2">
      <c r="A49" s="281">
        <v>2000</v>
      </c>
      <c r="B49" s="739"/>
      <c r="C49" s="697">
        <v>2.4700000000000002</v>
      </c>
      <c r="D49" s="697">
        <v>1.27</v>
      </c>
      <c r="E49" s="697">
        <v>9.01</v>
      </c>
      <c r="F49" s="697"/>
      <c r="G49" s="697">
        <v>3.47</v>
      </c>
      <c r="H49" s="697">
        <v>4.33</v>
      </c>
      <c r="I49" s="698">
        <v>38.799999999999997</v>
      </c>
    </row>
    <row r="50" spans="1:9" x14ac:dyDescent="0.2">
      <c r="A50" s="281">
        <v>2001</v>
      </c>
      <c r="B50" s="739"/>
      <c r="C50" s="697">
        <v>2.5099999999999998</v>
      </c>
      <c r="D50" s="697">
        <v>1.51</v>
      </c>
      <c r="E50" s="697">
        <v>11.78</v>
      </c>
      <c r="F50" s="697"/>
      <c r="G50" s="697">
        <v>3.5</v>
      </c>
      <c r="H50" s="697">
        <v>4.21</v>
      </c>
      <c r="I50" s="698">
        <v>37.46</v>
      </c>
    </row>
    <row r="51" spans="1:9" x14ac:dyDescent="0.2">
      <c r="A51" s="281">
        <v>2002</v>
      </c>
      <c r="B51" s="739"/>
      <c r="C51" s="697">
        <v>2.57</v>
      </c>
      <c r="D51" s="697">
        <v>1.75</v>
      </c>
      <c r="E51" s="697">
        <v>14.73</v>
      </c>
      <c r="F51" s="697"/>
      <c r="G51" s="697">
        <v>3.69</v>
      </c>
      <c r="H51" s="697">
        <v>4.03</v>
      </c>
      <c r="I51" s="698">
        <v>35.9</v>
      </c>
    </row>
    <row r="52" spans="1:9" x14ac:dyDescent="0.2">
      <c r="A52" s="281">
        <v>2003</v>
      </c>
      <c r="B52" s="739"/>
      <c r="C52" s="697">
        <v>2.67</v>
      </c>
      <c r="D52" s="697">
        <v>2.02</v>
      </c>
      <c r="E52" s="697">
        <v>17.78</v>
      </c>
      <c r="F52" s="697"/>
      <c r="G52" s="697">
        <v>3.72</v>
      </c>
      <c r="H52" s="697">
        <v>3.87</v>
      </c>
      <c r="I52" s="698">
        <v>34.24</v>
      </c>
    </row>
    <row r="53" spans="1:9" x14ac:dyDescent="0.2">
      <c r="A53" s="281">
        <v>2004</v>
      </c>
      <c r="B53" s="739"/>
      <c r="C53" s="697">
        <v>2.78</v>
      </c>
      <c r="D53" s="697">
        <v>2.34</v>
      </c>
      <c r="E53" s="697">
        <v>24.07</v>
      </c>
      <c r="F53" s="697"/>
      <c r="G53" s="697">
        <v>3.87</v>
      </c>
      <c r="H53" s="697">
        <v>3.74</v>
      </c>
      <c r="I53" s="698">
        <v>29.99</v>
      </c>
    </row>
    <row r="54" spans="1:9" x14ac:dyDescent="0.2">
      <c r="A54" s="281">
        <v>2005</v>
      </c>
      <c r="B54" s="739"/>
      <c r="C54" s="697">
        <v>2.78</v>
      </c>
      <c r="D54" s="697">
        <v>2.65</v>
      </c>
      <c r="E54" s="697">
        <v>21.51</v>
      </c>
      <c r="F54" s="697"/>
      <c r="G54" s="697">
        <v>3.98</v>
      </c>
      <c r="H54" s="697">
        <v>3.51</v>
      </c>
      <c r="I54" s="698">
        <v>33.1</v>
      </c>
    </row>
    <row r="55" spans="1:9" x14ac:dyDescent="0.2">
      <c r="A55" s="281">
        <v>2006</v>
      </c>
      <c r="B55" s="739"/>
      <c r="C55" s="697">
        <v>2.92</v>
      </c>
      <c r="D55" s="697">
        <v>2.85</v>
      </c>
      <c r="E55" s="697">
        <v>23.24</v>
      </c>
      <c r="F55" s="697"/>
      <c r="G55" s="697">
        <v>4.2</v>
      </c>
      <c r="H55" s="697">
        <v>3.72</v>
      </c>
      <c r="I55" s="698">
        <v>34.36</v>
      </c>
    </row>
    <row r="56" spans="1:9" x14ac:dyDescent="0.2">
      <c r="A56" s="281">
        <v>2007</v>
      </c>
      <c r="B56" s="697">
        <v>0.52</v>
      </c>
      <c r="C56" s="697">
        <v>2.96</v>
      </c>
      <c r="D56" s="697">
        <v>1.9</v>
      </c>
      <c r="E56" s="697">
        <v>3.12</v>
      </c>
      <c r="F56" s="697">
        <v>1.04</v>
      </c>
      <c r="G56" s="697">
        <v>4.51</v>
      </c>
      <c r="H56" s="697">
        <v>4.5999999999999996</v>
      </c>
      <c r="I56" s="698">
        <v>45.05</v>
      </c>
    </row>
    <row r="57" spans="1:9" x14ac:dyDescent="0.2">
      <c r="A57" s="281">
        <v>2008</v>
      </c>
      <c r="B57" s="697">
        <v>0.38</v>
      </c>
      <c r="C57" s="697">
        <v>3.63</v>
      </c>
      <c r="D57" s="697">
        <v>1.07</v>
      </c>
      <c r="E57" s="697">
        <v>2.4900000000000002</v>
      </c>
      <c r="F57" s="697">
        <v>0.93</v>
      </c>
      <c r="G57" s="697">
        <v>7.65</v>
      </c>
      <c r="H57" s="697">
        <v>6.14</v>
      </c>
      <c r="I57" s="698">
        <v>39</v>
      </c>
    </row>
    <row r="58" spans="1:9" x14ac:dyDescent="0.2">
      <c r="A58" s="281">
        <v>2009</v>
      </c>
      <c r="B58" s="697">
        <v>0.56000000000000005</v>
      </c>
      <c r="C58" s="697">
        <v>10.88</v>
      </c>
      <c r="D58" s="697">
        <v>1</v>
      </c>
      <c r="E58" s="697">
        <v>2.5299999999999998</v>
      </c>
      <c r="F58" s="697">
        <v>1.39</v>
      </c>
      <c r="G58" s="697"/>
      <c r="H58" s="697">
        <v>5.5</v>
      </c>
      <c r="I58" s="698">
        <v>38.53</v>
      </c>
    </row>
    <row r="59" spans="1:9" x14ac:dyDescent="0.2">
      <c r="A59" s="281">
        <v>2010</v>
      </c>
      <c r="B59" s="697">
        <v>0.69</v>
      </c>
      <c r="C59" s="697">
        <v>10.19</v>
      </c>
      <c r="D59" s="697">
        <v>1.24</v>
      </c>
      <c r="E59" s="697">
        <v>2.77</v>
      </c>
      <c r="F59" s="697">
        <v>1.18</v>
      </c>
      <c r="G59" s="697"/>
      <c r="H59" s="697">
        <v>6.17</v>
      </c>
      <c r="I59" s="698">
        <v>38.049999999999997</v>
      </c>
    </row>
    <row r="60" spans="1:9" x14ac:dyDescent="0.2">
      <c r="A60" s="281">
        <v>2011</v>
      </c>
      <c r="B60" s="697">
        <v>0.67</v>
      </c>
      <c r="C60" s="697">
        <v>10.130000000000001</v>
      </c>
      <c r="D60" s="697">
        <v>1.22</v>
      </c>
      <c r="E60" s="697">
        <v>2.89</v>
      </c>
      <c r="F60" s="697">
        <v>1.1100000000000001</v>
      </c>
      <c r="G60" s="697"/>
      <c r="H60" s="697">
        <v>6.67</v>
      </c>
      <c r="I60" s="698">
        <v>39.770000000000003</v>
      </c>
    </row>
    <row r="61" spans="1:9" x14ac:dyDescent="0.2">
      <c r="A61" s="281">
        <v>2012</v>
      </c>
      <c r="B61" s="697">
        <v>0.65</v>
      </c>
      <c r="C61" s="697">
        <v>11.03</v>
      </c>
      <c r="D61" s="697">
        <v>1.31</v>
      </c>
      <c r="E61" s="697">
        <v>2.54</v>
      </c>
      <c r="F61" s="697">
        <v>1.25</v>
      </c>
      <c r="G61" s="697"/>
      <c r="H61" s="697">
        <v>6.71</v>
      </c>
      <c r="I61" s="698">
        <v>35.880000000000003</v>
      </c>
    </row>
    <row r="62" spans="1:9" x14ac:dyDescent="0.2">
      <c r="A62" s="281">
        <v>2013</v>
      </c>
      <c r="B62" s="697">
        <v>0.67</v>
      </c>
      <c r="C62" s="697">
        <v>9.91</v>
      </c>
      <c r="D62" s="697">
        <v>1.1599999999999999</v>
      </c>
      <c r="E62" s="697">
        <v>2.56</v>
      </c>
      <c r="F62" s="697">
        <v>1.02</v>
      </c>
      <c r="G62" s="697"/>
      <c r="H62" s="697">
        <v>5.79</v>
      </c>
      <c r="I62" s="698">
        <v>33.479999999999997</v>
      </c>
    </row>
    <row r="63" spans="1:9" x14ac:dyDescent="0.2">
      <c r="A63" s="281">
        <v>2014</v>
      </c>
      <c r="B63" s="697">
        <v>0.7</v>
      </c>
      <c r="C63" s="697">
        <v>11.66</v>
      </c>
      <c r="D63" s="697">
        <v>1.1599999999999999</v>
      </c>
      <c r="E63" s="697">
        <v>2.72</v>
      </c>
      <c r="F63" s="697">
        <v>1.1399999999999999</v>
      </c>
      <c r="G63" s="697"/>
      <c r="H63" s="697">
        <v>5.94</v>
      </c>
      <c r="I63" s="698">
        <v>35.04</v>
      </c>
    </row>
    <row r="64" spans="1:9" x14ac:dyDescent="0.2">
      <c r="A64" s="281">
        <v>2015</v>
      </c>
      <c r="B64" s="697">
        <v>0.62</v>
      </c>
      <c r="C64" s="697">
        <v>13.23</v>
      </c>
      <c r="D64" s="697">
        <v>1.44</v>
      </c>
      <c r="E64" s="697">
        <v>3.12</v>
      </c>
      <c r="F64" s="697">
        <v>1.52</v>
      </c>
      <c r="G64" s="697"/>
      <c r="H64" s="697">
        <v>6.77</v>
      </c>
      <c r="I64" s="698">
        <v>38.21</v>
      </c>
    </row>
    <row r="65" spans="1:9" x14ac:dyDescent="0.2">
      <c r="A65" s="281">
        <v>2016</v>
      </c>
      <c r="B65" s="697">
        <v>2.21</v>
      </c>
      <c r="C65" s="697">
        <v>8.99</v>
      </c>
      <c r="D65" s="697">
        <v>2.97</v>
      </c>
      <c r="E65" s="697">
        <v>6.12</v>
      </c>
      <c r="F65" s="697">
        <v>0.26</v>
      </c>
      <c r="G65" s="697"/>
      <c r="H65" s="697">
        <v>5.79</v>
      </c>
      <c r="I65" s="698">
        <v>32.94</v>
      </c>
    </row>
    <row r="66" spans="1:9" x14ac:dyDescent="0.2">
      <c r="A66" s="281">
        <v>2017</v>
      </c>
      <c r="B66" s="697">
        <v>2.1800000000000002</v>
      </c>
      <c r="C66" s="697">
        <v>9</v>
      </c>
      <c r="D66" s="697">
        <v>2.98</v>
      </c>
      <c r="E66" s="697">
        <v>6.98</v>
      </c>
      <c r="F66" s="697">
        <v>0.05</v>
      </c>
      <c r="G66" s="697"/>
      <c r="H66" s="697">
        <v>5.81</v>
      </c>
      <c r="I66" s="698">
        <v>31.34</v>
      </c>
    </row>
    <row r="67" spans="1:9" x14ac:dyDescent="0.2">
      <c r="A67" s="281">
        <v>2018</v>
      </c>
      <c r="B67" s="697">
        <v>2.59</v>
      </c>
      <c r="C67" s="697">
        <v>13.77</v>
      </c>
      <c r="D67" s="697">
        <v>3.05</v>
      </c>
      <c r="E67" s="697">
        <v>6.95</v>
      </c>
      <c r="F67" s="697">
        <v>7.0000000000000007E-2</v>
      </c>
      <c r="G67" s="697"/>
      <c r="H67" s="697">
        <v>5.81</v>
      </c>
      <c r="I67" s="698">
        <v>30.03</v>
      </c>
    </row>
    <row r="68" spans="1:9" x14ac:dyDescent="0.2">
      <c r="A68" s="281">
        <v>2019</v>
      </c>
      <c r="B68" s="697">
        <v>2.81</v>
      </c>
      <c r="C68" s="697">
        <v>15.11</v>
      </c>
      <c r="D68" s="697">
        <v>3.02</v>
      </c>
      <c r="E68" s="697">
        <v>7.36</v>
      </c>
      <c r="F68" s="697">
        <v>0.06</v>
      </c>
      <c r="G68" s="697"/>
      <c r="H68" s="697">
        <v>5.9</v>
      </c>
      <c r="I68" s="698">
        <v>31.24</v>
      </c>
    </row>
    <row r="69" spans="1:9" x14ac:dyDescent="0.2">
      <c r="A69" s="282"/>
      <c r="B69" s="661"/>
      <c r="C69" s="661"/>
      <c r="D69" s="661"/>
      <c r="E69" s="661"/>
      <c r="F69" s="661"/>
      <c r="G69" s="661"/>
      <c r="H69" s="661"/>
      <c r="I69" s="701"/>
    </row>
    <row r="70" spans="1:9" x14ac:dyDescent="0.2">
      <c r="A70" s="623"/>
      <c r="B70" s="623"/>
      <c r="C70" s="80"/>
      <c r="D70" s="80"/>
      <c r="E70" s="80"/>
      <c r="F70" s="80"/>
      <c r="G70" s="80"/>
      <c r="H70" s="80"/>
      <c r="I70" s="80"/>
    </row>
    <row r="71" spans="1:9" ht="14.25" x14ac:dyDescent="0.2">
      <c r="A71" s="76" t="s">
        <v>1231</v>
      </c>
      <c r="B71" s="76"/>
    </row>
    <row r="72" spans="1:9" x14ac:dyDescent="0.2">
      <c r="A72" s="5" t="s">
        <v>1232</v>
      </c>
    </row>
    <row r="73" spans="1:9" x14ac:dyDescent="0.2">
      <c r="A73" s="702" t="s">
        <v>300</v>
      </c>
      <c r="B73" s="702"/>
    </row>
    <row r="74" spans="1:9" ht="14.25" x14ac:dyDescent="0.2">
      <c r="A74" s="76" t="s">
        <v>1259</v>
      </c>
      <c r="B74" s="76"/>
    </row>
    <row r="75" spans="1:9" x14ac:dyDescent="0.2">
      <c r="A75" s="702" t="s">
        <v>300</v>
      </c>
    </row>
    <row r="76" spans="1:9" ht="14.25" x14ac:dyDescent="0.2">
      <c r="A76" s="76" t="s">
        <v>1259</v>
      </c>
    </row>
  </sheetData>
  <mergeCells count="5">
    <mergeCell ref="B38:I38"/>
    <mergeCell ref="A1:C1"/>
    <mergeCell ref="B3:E3"/>
    <mergeCell ref="F3:I3"/>
    <mergeCell ref="B6:I6"/>
  </mergeCells>
  <hyperlinks>
    <hyperlink ref="A1" location="Contents!A1" display="To table of contents" xr:uid="{00000000-0004-0000-2600-000000000000}"/>
    <hyperlink ref="A75" r:id="rId1" xr:uid="{00000000-0004-0000-2600-000001000000}"/>
    <hyperlink ref="A73" r:id="rId2" xr:uid="{00000000-0004-0000-2600-000002000000}"/>
  </hyperlinks>
  <pageMargins left="0.55000000000000004" right="0.31" top="1" bottom="1" header="0.5" footer="0.5"/>
  <pageSetup paperSize="9" scale="72" orientation="portrait" r:id="rId3"/>
  <headerFooter alignWithMargins="0"/>
  <customProperties>
    <customPr name="EpmWorksheetKeyString_GUID" r:id="rId4"/>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O63"/>
  <sheetViews>
    <sheetView zoomScale="80" zoomScaleNormal="80" workbookViewId="0">
      <selection activeCell="F8" sqref="F8"/>
    </sheetView>
  </sheetViews>
  <sheetFormatPr defaultColWidth="8.85546875" defaultRowHeight="12.75" x14ac:dyDescent="0.2"/>
  <cols>
    <col min="1" max="1" width="46.5703125" style="13" customWidth="1"/>
    <col min="2" max="2" width="20.5703125" style="13" bestFit="1" customWidth="1"/>
    <col min="3" max="29" width="11.7109375" style="13" customWidth="1"/>
    <col min="30" max="16384" width="8.85546875" style="13"/>
  </cols>
  <sheetData>
    <row r="1" spans="1:4" ht="30.75" customHeight="1" x14ac:dyDescent="0.2">
      <c r="A1" s="1417" t="s">
        <v>2</v>
      </c>
      <c r="B1" s="1417"/>
    </row>
    <row r="2" spans="1:4" ht="23.25" x14ac:dyDescent="0.35">
      <c r="A2" s="537" t="s">
        <v>1639</v>
      </c>
    </row>
    <row r="3" spans="1:4" ht="18" x14ac:dyDescent="0.25">
      <c r="A3" s="14"/>
    </row>
    <row r="4" spans="1:4" ht="23.45" customHeight="1" x14ac:dyDescent="0.3">
      <c r="A4" s="536" t="s">
        <v>86</v>
      </c>
    </row>
    <row r="5" spans="1:4" ht="15" x14ac:dyDescent="0.25">
      <c r="A5"/>
      <c r="B5" s="533" t="s">
        <v>87</v>
      </c>
      <c r="C5" s="533" t="s">
        <v>88</v>
      </c>
      <c r="D5"/>
    </row>
    <row r="6" spans="1:4" ht="15" customHeight="1" x14ac:dyDescent="0.25">
      <c r="A6"/>
      <c r="B6" t="s">
        <v>89</v>
      </c>
      <c r="C6" t="s">
        <v>90</v>
      </c>
      <c r="D6" t="s">
        <v>91</v>
      </c>
    </row>
    <row r="7" spans="1:4" ht="15" customHeight="1" x14ac:dyDescent="0.25">
      <c r="A7" t="s">
        <v>92</v>
      </c>
      <c r="B7" s="539" t="s">
        <v>1781</v>
      </c>
      <c r="C7" s="1418" t="s">
        <v>93</v>
      </c>
      <c r="D7" s="1418"/>
    </row>
    <row r="8" spans="1:4" ht="15" customHeight="1" x14ac:dyDescent="0.25">
      <c r="A8" t="s">
        <v>94</v>
      </c>
      <c r="B8" s="538">
        <v>44</v>
      </c>
      <c r="C8" s="538">
        <v>72</v>
      </c>
      <c r="D8" s="538">
        <v>3168</v>
      </c>
    </row>
    <row r="9" spans="1:4" ht="15" customHeight="1" x14ac:dyDescent="0.25">
      <c r="A9" t="s">
        <v>95</v>
      </c>
      <c r="B9" s="538">
        <v>43.5</v>
      </c>
      <c r="C9" s="538">
        <v>71.5</v>
      </c>
      <c r="D9" s="541">
        <v>3110.25</v>
      </c>
    </row>
    <row r="10" spans="1:4" ht="15" customHeight="1" x14ac:dyDescent="0.25">
      <c r="A10" t="s">
        <v>13</v>
      </c>
      <c r="B10" s="539" t="s">
        <v>1781</v>
      </c>
      <c r="C10" s="1418" t="s">
        <v>93</v>
      </c>
      <c r="D10" s="1418"/>
    </row>
    <row r="11" spans="1:4" ht="15" customHeight="1" x14ac:dyDescent="0.25">
      <c r="A11" t="s">
        <v>96</v>
      </c>
      <c r="B11" s="538">
        <v>41</v>
      </c>
      <c r="C11" s="538">
        <v>77.400000000000006</v>
      </c>
      <c r="D11" s="541">
        <v>3173.4</v>
      </c>
    </row>
    <row r="12" spans="1:4" ht="15" customHeight="1" x14ac:dyDescent="0.25">
      <c r="A12" t="s">
        <v>17</v>
      </c>
      <c r="B12" s="1403">
        <v>45.196199999999997</v>
      </c>
      <c r="C12" s="538">
        <v>66.7</v>
      </c>
      <c r="D12" s="541">
        <v>3014.84</v>
      </c>
    </row>
    <row r="13" spans="1:4" ht="15" customHeight="1" x14ac:dyDescent="0.25">
      <c r="A13" t="s">
        <v>19</v>
      </c>
      <c r="B13" s="1404">
        <v>31.65</v>
      </c>
      <c r="C13" s="538">
        <v>56.5</v>
      </c>
      <c r="D13" s="542"/>
    </row>
    <row r="14" spans="1:4" ht="15" customHeight="1" x14ac:dyDescent="0.25">
      <c r="A14" t="s">
        <v>97</v>
      </c>
      <c r="B14" s="538">
        <v>42.7</v>
      </c>
      <c r="C14" s="538">
        <v>75.25</v>
      </c>
      <c r="D14" s="541">
        <v>3213.1750000000002</v>
      </c>
    </row>
    <row r="15" spans="1:4" ht="15" customHeight="1" x14ac:dyDescent="0.25">
      <c r="A15" t="s">
        <v>98</v>
      </c>
      <c r="B15" s="538">
        <v>42.5</v>
      </c>
      <c r="C15" s="538">
        <v>72.900000000000006</v>
      </c>
      <c r="D15" s="541">
        <v>3098.25</v>
      </c>
    </row>
    <row r="16" spans="1:4" ht="15" customHeight="1" x14ac:dyDescent="0.25">
      <c r="A16" t="s">
        <v>85</v>
      </c>
      <c r="B16" s="1403">
        <v>41.4</v>
      </c>
      <c r="C16" s="538">
        <v>73.3</v>
      </c>
      <c r="D16" s="542"/>
    </row>
    <row r="17" spans="1:15" ht="15" customHeight="1" x14ac:dyDescent="0.25">
      <c r="A17"/>
      <c r="B17" s="538" t="s">
        <v>99</v>
      </c>
      <c r="C17" s="538"/>
      <c r="D17" s="538"/>
      <c r="E17" s="15"/>
    </row>
    <row r="18" spans="1:15" ht="18.75" customHeight="1" x14ac:dyDescent="0.25">
      <c r="A18" t="s">
        <v>100</v>
      </c>
      <c r="B18" s="538">
        <v>0.26200000000000001</v>
      </c>
      <c r="C18" s="538"/>
      <c r="D18" s="538"/>
      <c r="E18" s="15"/>
    </row>
    <row r="19" spans="1:15" x14ac:dyDescent="0.2">
      <c r="A19" s="15"/>
      <c r="B19" s="18"/>
      <c r="C19" s="16"/>
      <c r="D19" s="17"/>
    </row>
    <row r="20" spans="1:15" ht="20.25" x14ac:dyDescent="0.3">
      <c r="A20" s="540" t="s">
        <v>101</v>
      </c>
      <c r="F20" s="19"/>
      <c r="G20" s="15"/>
      <c r="H20" s="15"/>
      <c r="I20" s="15"/>
    </row>
    <row r="21" spans="1:15" ht="26.25" customHeight="1" x14ac:dyDescent="0.25">
      <c r="A21"/>
      <c r="B21" s="533" t="s">
        <v>102</v>
      </c>
      <c r="C21" s="533" t="s">
        <v>103</v>
      </c>
    </row>
    <row r="22" spans="1:15" ht="16.5" customHeight="1" x14ac:dyDescent="0.25">
      <c r="A22"/>
      <c r="B22" t="s">
        <v>104</v>
      </c>
      <c r="C22"/>
    </row>
    <row r="23" spans="1:15" ht="15" x14ac:dyDescent="0.25">
      <c r="A23" t="s">
        <v>105</v>
      </c>
      <c r="B23" s="538">
        <v>2</v>
      </c>
      <c r="C23" s="538">
        <v>0.5</v>
      </c>
    </row>
    <row r="24" spans="1:15" ht="18" customHeight="1" x14ac:dyDescent="0.25">
      <c r="A24" t="s">
        <v>1090</v>
      </c>
      <c r="B24" s="548">
        <v>3</v>
      </c>
      <c r="C24" s="548">
        <v>92</v>
      </c>
    </row>
    <row r="25" spans="1:15" ht="18" customHeight="1" x14ac:dyDescent="0.25">
      <c r="A25" t="s">
        <v>50</v>
      </c>
      <c r="B25" s="538">
        <v>0.56000000000000005</v>
      </c>
      <c r="C25" s="538">
        <v>4.26</v>
      </c>
    </row>
    <row r="26" spans="1:15" ht="18" customHeight="1" x14ac:dyDescent="0.25">
      <c r="A26" t="s">
        <v>106</v>
      </c>
      <c r="B26" s="538">
        <v>2</v>
      </c>
      <c r="C26" s="538">
        <v>7</v>
      </c>
    </row>
    <row r="27" spans="1:15" ht="18" customHeight="1" x14ac:dyDescent="0.25">
      <c r="A27" t="s">
        <v>107</v>
      </c>
      <c r="B27" s="538">
        <v>0.86</v>
      </c>
      <c r="C27" s="538">
        <v>47.2</v>
      </c>
    </row>
    <row r="28" spans="1:15" ht="18" customHeight="1" x14ac:dyDescent="0.25">
      <c r="A28" t="s">
        <v>108</v>
      </c>
      <c r="B28" s="538"/>
      <c r="C28" s="1419" t="s">
        <v>1635</v>
      </c>
      <c r="F28" s="15"/>
      <c r="G28" s="15"/>
      <c r="H28" s="15"/>
      <c r="I28" s="15"/>
      <c r="J28" s="15"/>
      <c r="K28" s="15"/>
      <c r="L28" s="15"/>
      <c r="M28" s="15"/>
      <c r="N28" s="15"/>
      <c r="O28" s="15"/>
    </row>
    <row r="29" spans="1:15" ht="12.75" customHeight="1" x14ac:dyDescent="0.25">
      <c r="A29" t="s">
        <v>109</v>
      </c>
      <c r="B29" s="538">
        <v>0.6</v>
      </c>
      <c r="C29" s="1419"/>
      <c r="F29" s="15"/>
      <c r="G29" s="20"/>
      <c r="H29" s="20"/>
      <c r="I29" s="20"/>
      <c r="J29" s="20"/>
      <c r="K29" s="20"/>
      <c r="L29" s="20"/>
      <c r="M29" s="20"/>
      <c r="N29" s="20"/>
      <c r="O29" s="15"/>
    </row>
    <row r="30" spans="1:15" ht="15" x14ac:dyDescent="0.25">
      <c r="A30" t="s">
        <v>110</v>
      </c>
      <c r="B30" s="538">
        <v>0.6</v>
      </c>
      <c r="C30" s="1419"/>
      <c r="D30" s="544"/>
      <c r="F30" s="15"/>
      <c r="G30" s="15"/>
      <c r="H30" s="15"/>
      <c r="I30" s="15"/>
      <c r="J30" s="15"/>
      <c r="K30" s="15"/>
      <c r="L30" s="15"/>
      <c r="M30" s="15"/>
      <c r="N30" s="15"/>
      <c r="O30" s="15"/>
    </row>
    <row r="31" spans="1:15" ht="15" x14ac:dyDescent="0.25">
      <c r="A31" t="s">
        <v>111</v>
      </c>
      <c r="B31" s="543">
        <v>3.5622463835455194</v>
      </c>
      <c r="C31" s="1419"/>
      <c r="F31" s="15"/>
      <c r="G31" s="15"/>
      <c r="H31" s="15"/>
      <c r="I31" s="15"/>
      <c r="J31" s="15"/>
      <c r="K31" s="15"/>
      <c r="L31" s="15"/>
      <c r="M31" s="15"/>
      <c r="N31" s="15"/>
      <c r="O31" s="15"/>
    </row>
    <row r="32" spans="1:15" ht="15" x14ac:dyDescent="0.25">
      <c r="A32" t="s">
        <v>112</v>
      </c>
      <c r="B32" s="538"/>
      <c r="C32" s="538"/>
    </row>
    <row r="33" spans="1:3" ht="15" x14ac:dyDescent="0.25">
      <c r="A33" t="s">
        <v>113</v>
      </c>
      <c r="B33" s="538">
        <v>1.87</v>
      </c>
      <c r="C33" s="538">
        <v>2.64</v>
      </c>
    </row>
    <row r="34" spans="1:3" ht="15" x14ac:dyDescent="0.25">
      <c r="A34" t="s">
        <v>114</v>
      </c>
      <c r="B34" s="538">
        <v>5.8</v>
      </c>
      <c r="C34" s="538">
        <v>10</v>
      </c>
    </row>
    <row r="35" spans="1:3" ht="15" x14ac:dyDescent="0.25">
      <c r="A35" t="s">
        <v>77</v>
      </c>
      <c r="B35" s="538"/>
      <c r="C35" s="538"/>
    </row>
    <row r="36" spans="1:3" ht="15" x14ac:dyDescent="0.25">
      <c r="A36" t="s">
        <v>115</v>
      </c>
      <c r="B36" s="538">
        <v>2</v>
      </c>
      <c r="C36" s="538">
        <v>7</v>
      </c>
    </row>
    <row r="37" spans="1:3" ht="15" x14ac:dyDescent="0.25">
      <c r="A37" t="s">
        <v>116</v>
      </c>
      <c r="B37" s="538">
        <v>2</v>
      </c>
      <c r="C37" s="538">
        <v>7</v>
      </c>
    </row>
    <row r="38" spans="1:3" ht="15" x14ac:dyDescent="0.25">
      <c r="A38" t="s">
        <v>117</v>
      </c>
      <c r="B38" s="538">
        <v>0.6</v>
      </c>
      <c r="C38" s="538">
        <v>1</v>
      </c>
    </row>
    <row r="39" spans="1:3" ht="12.75" customHeight="1" x14ac:dyDescent="0.25">
      <c r="A39"/>
      <c r="B39"/>
      <c r="C39"/>
    </row>
    <row r="41" spans="1:3" customFormat="1" ht="15" x14ac:dyDescent="0.25"/>
    <row r="42" spans="1:3" customFormat="1" ht="15" x14ac:dyDescent="0.25"/>
    <row r="43" spans="1:3" customFormat="1" ht="15" x14ac:dyDescent="0.25"/>
    <row r="44" spans="1:3" customFormat="1" ht="15" x14ac:dyDescent="0.25"/>
    <row r="45" spans="1:3" customFormat="1" ht="15" x14ac:dyDescent="0.25"/>
    <row r="46" spans="1:3" customFormat="1" ht="15" x14ac:dyDescent="0.25"/>
    <row r="47" spans="1:3" customFormat="1" ht="15" x14ac:dyDescent="0.25"/>
    <row r="48" spans="1:3"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row r="62" customFormat="1" ht="15" x14ac:dyDescent="0.25"/>
    <row r="63" customFormat="1" ht="15" x14ac:dyDescent="0.25"/>
  </sheetData>
  <mergeCells count="4">
    <mergeCell ref="C7:D7"/>
    <mergeCell ref="C10:D10"/>
    <mergeCell ref="A1:B1"/>
    <mergeCell ref="C28:C31"/>
  </mergeCells>
  <hyperlinks>
    <hyperlink ref="A1" location="Contents!A1" display="To table of contents" xr:uid="{00000000-0004-0000-0300-000000000000}"/>
  </hyperlinks>
  <pageMargins left="0.46" right="0.45" top="0.72" bottom="0.69" header="0.5" footer="0.5"/>
  <pageSetup paperSize="9" scale="91" orientation="portrait" r:id="rId1"/>
  <headerFooter alignWithMargins="0"/>
  <customProperties>
    <customPr name="EpmWorksheetKeyString_GU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4" tint="0.79998168889431442"/>
  </sheetPr>
  <dimension ref="A1:I44"/>
  <sheetViews>
    <sheetView zoomScale="75" workbookViewId="0">
      <selection activeCell="A2" sqref="A2:J45"/>
    </sheetView>
  </sheetViews>
  <sheetFormatPr defaultRowHeight="12.75" x14ac:dyDescent="0.2"/>
  <cols>
    <col min="1" max="1" width="9.5703125" style="5" customWidth="1"/>
    <col min="2" max="7" width="10.7109375" style="5" customWidth="1"/>
    <col min="8" max="8" width="15.140625" style="5" customWidth="1"/>
    <col min="9" max="10" width="10.28515625" style="5" customWidth="1"/>
    <col min="11" max="16384" width="9.140625" style="5"/>
  </cols>
  <sheetData>
    <row r="1" spans="1:9" ht="36.75" customHeight="1" x14ac:dyDescent="0.2">
      <c r="A1" s="1417" t="s">
        <v>2</v>
      </c>
      <c r="B1" s="1417"/>
      <c r="C1" s="1417"/>
      <c r="D1" s="1417"/>
    </row>
    <row r="2" spans="1:9" ht="20.25" x14ac:dyDescent="0.3">
      <c r="A2" s="532" t="s">
        <v>1260</v>
      </c>
      <c r="H2" s="76" t="s">
        <v>1261</v>
      </c>
    </row>
    <row r="3" spans="1:9" x14ac:dyDescent="0.2">
      <c r="A3" s="518"/>
      <c r="B3" s="1496" t="s">
        <v>13</v>
      </c>
      <c r="C3" s="1504"/>
      <c r="D3" s="1504"/>
      <c r="E3" s="1505"/>
      <c r="F3" s="1496" t="s">
        <v>68</v>
      </c>
      <c r="G3" s="1504"/>
      <c r="H3" s="1504"/>
      <c r="I3" s="1505"/>
    </row>
    <row r="4" spans="1:9" x14ac:dyDescent="0.2">
      <c r="A4" s="518"/>
      <c r="B4" s="678" t="s">
        <v>1254</v>
      </c>
      <c r="C4" s="1125" t="s">
        <v>1647</v>
      </c>
      <c r="D4" s="1125" t="s">
        <v>1256</v>
      </c>
      <c r="E4" s="679" t="s">
        <v>1256</v>
      </c>
      <c r="F4" s="678" t="s">
        <v>1254</v>
      </c>
      <c r="G4" s="1125" t="s">
        <v>1647</v>
      </c>
      <c r="H4" s="1125" t="s">
        <v>1256</v>
      </c>
      <c r="I4" s="679" t="s">
        <v>1256</v>
      </c>
    </row>
    <row r="5" spans="1:9" ht="14.25" x14ac:dyDescent="0.2">
      <c r="A5" s="282"/>
      <c r="B5" s="1126" t="s">
        <v>1648</v>
      </c>
      <c r="C5" s="708" t="s">
        <v>1257</v>
      </c>
      <c r="D5" s="708" t="s">
        <v>1649</v>
      </c>
      <c r="E5" s="752" t="s">
        <v>1258</v>
      </c>
      <c r="F5" s="1126" t="s">
        <v>1648</v>
      </c>
      <c r="G5" s="708" t="s">
        <v>1257</v>
      </c>
      <c r="H5" s="708" t="s">
        <v>1649</v>
      </c>
      <c r="I5" s="752" t="s">
        <v>1258</v>
      </c>
    </row>
    <row r="6" spans="1:9" x14ac:dyDescent="0.2">
      <c r="A6" s="388"/>
      <c r="B6" s="1501" t="s">
        <v>202</v>
      </c>
      <c r="C6" s="1506"/>
      <c r="D6" s="1506"/>
      <c r="E6" s="1506"/>
      <c r="F6" s="1506"/>
      <c r="G6" s="1506"/>
      <c r="H6" s="1506"/>
      <c r="I6" s="1507"/>
    </row>
    <row r="7" spans="1:9" x14ac:dyDescent="0.2">
      <c r="A7" s="1098"/>
      <c r="B7" s="1113"/>
      <c r="C7" s="1113"/>
      <c r="D7" s="1113"/>
      <c r="E7" s="1113"/>
      <c r="F7" s="1113"/>
      <c r="G7" s="1113"/>
      <c r="H7" s="1113"/>
      <c r="I7" s="1127"/>
    </row>
    <row r="8" spans="1:9" x14ac:dyDescent="0.2">
      <c r="A8" s="281">
        <v>1990</v>
      </c>
      <c r="B8" s="739"/>
      <c r="C8" s="692">
        <v>2.0099999999999998</v>
      </c>
      <c r="D8" s="692">
        <v>4.2699999999999996</v>
      </c>
      <c r="E8" s="692">
        <v>3.16</v>
      </c>
      <c r="F8" s="692"/>
      <c r="G8" s="692">
        <v>1.53</v>
      </c>
      <c r="H8" s="692">
        <v>4.2699999999999996</v>
      </c>
      <c r="I8" s="693">
        <v>3.14</v>
      </c>
    </row>
    <row r="9" spans="1:9" x14ac:dyDescent="0.2">
      <c r="A9" s="281">
        <v>1991</v>
      </c>
      <c r="B9" s="739"/>
      <c r="C9" s="692">
        <v>2.0099999999999998</v>
      </c>
      <c r="D9" s="692">
        <v>4.2699999999999996</v>
      </c>
      <c r="E9" s="692">
        <v>3.16</v>
      </c>
      <c r="F9" s="692"/>
      <c r="G9" s="692">
        <v>1.53</v>
      </c>
      <c r="H9" s="692">
        <v>4.2699999999999996</v>
      </c>
      <c r="I9" s="693">
        <v>3.14</v>
      </c>
    </row>
    <row r="10" spans="1:9" x14ac:dyDescent="0.2">
      <c r="A10" s="281">
        <v>1992</v>
      </c>
      <c r="B10" s="739"/>
      <c r="C10" s="692">
        <v>2.0099999999999998</v>
      </c>
      <c r="D10" s="692">
        <v>4.2699999999999996</v>
      </c>
      <c r="E10" s="692">
        <v>3.16</v>
      </c>
      <c r="F10" s="692"/>
      <c r="G10" s="692">
        <v>1.53</v>
      </c>
      <c r="H10" s="692">
        <v>4.2699999999999996</v>
      </c>
      <c r="I10" s="693">
        <v>3.14</v>
      </c>
    </row>
    <row r="11" spans="1:9" x14ac:dyDescent="0.2">
      <c r="A11" s="281">
        <v>1993</v>
      </c>
      <c r="B11" s="739"/>
      <c r="C11" s="692">
        <v>2.0099999999999998</v>
      </c>
      <c r="D11" s="692">
        <v>4.2699999999999996</v>
      </c>
      <c r="E11" s="692">
        <v>3.16</v>
      </c>
      <c r="F11" s="692"/>
      <c r="G11" s="692">
        <v>1.53</v>
      </c>
      <c r="H11" s="692">
        <v>4.2699999999999996</v>
      </c>
      <c r="I11" s="693">
        <v>3.14</v>
      </c>
    </row>
    <row r="12" spans="1:9" x14ac:dyDescent="0.2">
      <c r="A12" s="281">
        <v>1994</v>
      </c>
      <c r="B12" s="739"/>
      <c r="C12" s="692">
        <v>2.0099999999999998</v>
      </c>
      <c r="D12" s="692">
        <v>4.2699999999999996</v>
      </c>
      <c r="E12" s="692">
        <v>3.16</v>
      </c>
      <c r="F12" s="692"/>
      <c r="G12" s="692">
        <v>1.55</v>
      </c>
      <c r="H12" s="692">
        <v>4.2699999999999996</v>
      </c>
      <c r="I12" s="693">
        <v>3.14</v>
      </c>
    </row>
    <row r="13" spans="1:9" x14ac:dyDescent="0.2">
      <c r="A13" s="281">
        <v>1995</v>
      </c>
      <c r="B13" s="739"/>
      <c r="C13" s="692">
        <v>2.0099999999999998</v>
      </c>
      <c r="D13" s="692">
        <v>4.2699999999999996</v>
      </c>
      <c r="E13" s="692">
        <v>3.16</v>
      </c>
      <c r="F13" s="692"/>
      <c r="G13" s="692">
        <v>1.53</v>
      </c>
      <c r="H13" s="692">
        <v>4.2699999999999996</v>
      </c>
      <c r="I13" s="693">
        <v>3.14</v>
      </c>
    </row>
    <row r="14" spans="1:9" x14ac:dyDescent="0.2">
      <c r="A14" s="281">
        <v>1996</v>
      </c>
      <c r="B14" s="739"/>
      <c r="C14" s="692">
        <v>2.02</v>
      </c>
      <c r="D14" s="692">
        <v>4.2699999999999996</v>
      </c>
      <c r="E14" s="692">
        <v>3.16</v>
      </c>
      <c r="F14" s="692"/>
      <c r="G14" s="692">
        <v>1.52</v>
      </c>
      <c r="H14" s="692">
        <v>4.2699999999999996</v>
      </c>
      <c r="I14" s="693">
        <v>3.14</v>
      </c>
    </row>
    <row r="15" spans="1:9" x14ac:dyDescent="0.2">
      <c r="A15" s="281">
        <v>1997</v>
      </c>
      <c r="B15" s="739"/>
      <c r="C15" s="692">
        <v>2.0499999999999998</v>
      </c>
      <c r="D15" s="692">
        <v>4.3099999999999996</v>
      </c>
      <c r="E15" s="692">
        <v>3.16</v>
      </c>
      <c r="F15" s="692"/>
      <c r="G15" s="692">
        <v>1.66</v>
      </c>
      <c r="H15" s="692">
        <v>4.3099999999999996</v>
      </c>
      <c r="I15" s="693">
        <v>3.14</v>
      </c>
    </row>
    <row r="16" spans="1:9" x14ac:dyDescent="0.2">
      <c r="A16" s="281">
        <v>1998</v>
      </c>
      <c r="B16" s="739"/>
      <c r="C16" s="692">
        <v>2.0099999999999998</v>
      </c>
      <c r="D16" s="692">
        <v>4.28</v>
      </c>
      <c r="E16" s="692">
        <v>3.16</v>
      </c>
      <c r="F16" s="692"/>
      <c r="G16" s="692">
        <v>1.65</v>
      </c>
      <c r="H16" s="692">
        <v>4.28</v>
      </c>
      <c r="I16" s="693">
        <v>3.14</v>
      </c>
    </row>
    <row r="17" spans="1:9" x14ac:dyDescent="0.2">
      <c r="A17" s="281">
        <v>1999</v>
      </c>
      <c r="B17" s="739"/>
      <c r="C17" s="692">
        <v>1.97</v>
      </c>
      <c r="D17" s="692">
        <v>4.34</v>
      </c>
      <c r="E17" s="692">
        <v>3.16</v>
      </c>
      <c r="F17" s="692"/>
      <c r="G17" s="692">
        <v>1.64</v>
      </c>
      <c r="H17" s="692">
        <v>4.34</v>
      </c>
      <c r="I17" s="693">
        <v>3.14</v>
      </c>
    </row>
    <row r="18" spans="1:9" x14ac:dyDescent="0.2">
      <c r="A18" s="281">
        <v>2000</v>
      </c>
      <c r="B18" s="739"/>
      <c r="C18" s="692">
        <v>1.94</v>
      </c>
      <c r="D18" s="692">
        <v>4.3600000000000003</v>
      </c>
      <c r="E18" s="692">
        <v>3.15</v>
      </c>
      <c r="F18" s="692"/>
      <c r="G18" s="692">
        <v>1.6</v>
      </c>
      <c r="H18" s="692">
        <v>4.3600000000000003</v>
      </c>
      <c r="I18" s="693">
        <v>3.14</v>
      </c>
    </row>
    <row r="19" spans="1:9" x14ac:dyDescent="0.2">
      <c r="A19" s="281">
        <v>2001</v>
      </c>
      <c r="B19" s="739"/>
      <c r="C19" s="692">
        <v>1.95</v>
      </c>
      <c r="D19" s="692">
        <v>4.3</v>
      </c>
      <c r="E19" s="692">
        <v>3.13</v>
      </c>
      <c r="F19" s="692"/>
      <c r="G19" s="692">
        <v>1.61</v>
      </c>
      <c r="H19" s="692">
        <v>4.3099999999999996</v>
      </c>
      <c r="I19" s="693">
        <v>3.13</v>
      </c>
    </row>
    <row r="20" spans="1:9" x14ac:dyDescent="0.2">
      <c r="A20" s="281">
        <v>2002</v>
      </c>
      <c r="B20" s="739"/>
      <c r="C20" s="692">
        <v>1.94</v>
      </c>
      <c r="D20" s="692">
        <v>4.2699999999999996</v>
      </c>
      <c r="E20" s="692">
        <v>3.11</v>
      </c>
      <c r="F20" s="692"/>
      <c r="G20" s="692">
        <v>1.59</v>
      </c>
      <c r="H20" s="692">
        <v>4.29</v>
      </c>
      <c r="I20" s="693">
        <v>3.11</v>
      </c>
    </row>
    <row r="21" spans="1:9" x14ac:dyDescent="0.2">
      <c r="A21" s="281">
        <v>2003</v>
      </c>
      <c r="B21" s="739"/>
      <c r="C21" s="692">
        <v>1.94</v>
      </c>
      <c r="D21" s="692">
        <v>4.24</v>
      </c>
      <c r="E21" s="692">
        <v>3.09</v>
      </c>
      <c r="F21" s="692"/>
      <c r="G21" s="692">
        <v>1.59</v>
      </c>
      <c r="H21" s="692">
        <v>4.26</v>
      </c>
      <c r="I21" s="693">
        <v>3.1</v>
      </c>
    </row>
    <row r="22" spans="1:9" x14ac:dyDescent="0.2">
      <c r="A22" s="281">
        <v>2004</v>
      </c>
      <c r="B22" s="739"/>
      <c r="C22" s="692">
        <v>1.92</v>
      </c>
      <c r="D22" s="692">
        <v>4.24</v>
      </c>
      <c r="E22" s="692">
        <v>3.08</v>
      </c>
      <c r="F22" s="692"/>
      <c r="G22" s="692">
        <v>1.58</v>
      </c>
      <c r="H22" s="692">
        <v>4.25</v>
      </c>
      <c r="I22" s="693">
        <v>3.06</v>
      </c>
    </row>
    <row r="23" spans="1:9" x14ac:dyDescent="0.2">
      <c r="A23" s="281">
        <v>2005</v>
      </c>
      <c r="B23" s="739"/>
      <c r="C23" s="692">
        <v>1.94</v>
      </c>
      <c r="D23" s="692">
        <v>4.18</v>
      </c>
      <c r="E23" s="692">
        <v>3.08</v>
      </c>
      <c r="F23" s="692"/>
      <c r="G23" s="692">
        <v>1.57</v>
      </c>
      <c r="H23" s="692">
        <v>4.18</v>
      </c>
      <c r="I23" s="693">
        <v>3.08</v>
      </c>
    </row>
    <row r="24" spans="1:9" x14ac:dyDescent="0.2">
      <c r="A24" s="281">
        <v>2006</v>
      </c>
      <c r="B24" s="739"/>
      <c r="C24" s="692">
        <v>1.94</v>
      </c>
      <c r="D24" s="692">
        <v>4.18</v>
      </c>
      <c r="E24" s="692">
        <v>3.08</v>
      </c>
      <c r="F24" s="692"/>
      <c r="G24" s="692">
        <v>1.56</v>
      </c>
      <c r="H24" s="692">
        <v>4.18</v>
      </c>
      <c r="I24" s="693">
        <v>3.08</v>
      </c>
    </row>
    <row r="25" spans="1:9" x14ac:dyDescent="0.2">
      <c r="A25" s="281">
        <v>2007</v>
      </c>
      <c r="B25" s="692">
        <v>2.77</v>
      </c>
      <c r="C25" s="692">
        <v>1.91</v>
      </c>
      <c r="D25" s="692">
        <v>4.09</v>
      </c>
      <c r="E25" s="692">
        <v>3.27</v>
      </c>
      <c r="F25" s="692">
        <v>2.73</v>
      </c>
      <c r="G25" s="692">
        <v>1.55</v>
      </c>
      <c r="H25" s="692">
        <v>4.1900000000000004</v>
      </c>
      <c r="I25" s="693">
        <v>3.16</v>
      </c>
    </row>
    <row r="26" spans="1:9" x14ac:dyDescent="0.2">
      <c r="A26" s="281">
        <v>2008</v>
      </c>
      <c r="B26" s="692">
        <v>2.93</v>
      </c>
      <c r="C26" s="692">
        <v>1.7</v>
      </c>
      <c r="D26" s="692">
        <v>4.26</v>
      </c>
      <c r="E26" s="692">
        <v>3.4</v>
      </c>
      <c r="F26" s="692">
        <v>2.8</v>
      </c>
      <c r="G26" s="692">
        <v>1.51</v>
      </c>
      <c r="H26" s="692">
        <v>5.13</v>
      </c>
      <c r="I26" s="693">
        <v>3.58</v>
      </c>
    </row>
    <row r="27" spans="1:9" x14ac:dyDescent="0.2">
      <c r="A27" s="281">
        <v>2009</v>
      </c>
      <c r="B27" s="692">
        <v>2.89</v>
      </c>
      <c r="C27" s="692">
        <v>1.59</v>
      </c>
      <c r="D27" s="692">
        <v>4.22</v>
      </c>
      <c r="E27" s="692">
        <v>3.53</v>
      </c>
      <c r="F27" s="692">
        <v>2.76</v>
      </c>
      <c r="G27" s="692"/>
      <c r="H27" s="692">
        <v>4.99</v>
      </c>
      <c r="I27" s="693">
        <v>3.7</v>
      </c>
    </row>
    <row r="28" spans="1:9" x14ac:dyDescent="0.2">
      <c r="A28" s="281">
        <v>2010</v>
      </c>
      <c r="B28" s="692">
        <v>2.84</v>
      </c>
      <c r="C28" s="692">
        <v>1.6</v>
      </c>
      <c r="D28" s="692">
        <v>3.65</v>
      </c>
      <c r="E28" s="692">
        <v>3.06</v>
      </c>
      <c r="F28" s="692">
        <v>2.75</v>
      </c>
      <c r="G28" s="692"/>
      <c r="H28" s="692">
        <v>4.71</v>
      </c>
      <c r="I28" s="693">
        <v>3.23</v>
      </c>
    </row>
    <row r="29" spans="1:9" x14ac:dyDescent="0.2">
      <c r="A29" s="281">
        <v>2011</v>
      </c>
      <c r="B29" s="692">
        <v>2.77</v>
      </c>
      <c r="C29" s="692">
        <v>1.59</v>
      </c>
      <c r="D29" s="692">
        <v>3.45</v>
      </c>
      <c r="E29" s="692">
        <v>2.9</v>
      </c>
      <c r="F29" s="692">
        <v>2.74</v>
      </c>
      <c r="G29" s="692"/>
      <c r="H29" s="692">
        <v>4.58</v>
      </c>
      <c r="I29" s="693">
        <v>3.29</v>
      </c>
    </row>
    <row r="30" spans="1:9" x14ac:dyDescent="0.2">
      <c r="A30" s="281">
        <v>2012</v>
      </c>
      <c r="B30" s="692">
        <v>2.74</v>
      </c>
      <c r="C30" s="692">
        <v>1.6</v>
      </c>
      <c r="D30" s="692">
        <v>3.53</v>
      </c>
      <c r="E30" s="692">
        <v>2.95</v>
      </c>
      <c r="F30" s="692">
        <v>2.73</v>
      </c>
      <c r="G30" s="692"/>
      <c r="H30" s="692">
        <v>4.54</v>
      </c>
      <c r="I30" s="693">
        <v>3.5</v>
      </c>
    </row>
    <row r="31" spans="1:9" x14ac:dyDescent="0.2">
      <c r="A31" s="281">
        <v>2013</v>
      </c>
      <c r="B31" s="692">
        <v>2.75</v>
      </c>
      <c r="C31" s="692">
        <v>1.76</v>
      </c>
      <c r="D31" s="692">
        <v>3.52</v>
      </c>
      <c r="E31" s="692">
        <v>2.9</v>
      </c>
      <c r="F31" s="692">
        <v>2.74</v>
      </c>
      <c r="G31" s="692"/>
      <c r="H31" s="692">
        <v>4.45</v>
      </c>
      <c r="I31" s="693">
        <v>3.58</v>
      </c>
    </row>
    <row r="32" spans="1:9" x14ac:dyDescent="0.2">
      <c r="A32" s="281">
        <v>2014</v>
      </c>
      <c r="B32" s="692">
        <v>2.74</v>
      </c>
      <c r="C32" s="692">
        <v>1.77</v>
      </c>
      <c r="D32" s="692">
        <v>3.62</v>
      </c>
      <c r="E32" s="692">
        <v>3.1</v>
      </c>
      <c r="F32" s="692">
        <v>2.74</v>
      </c>
      <c r="G32" s="692"/>
      <c r="H32" s="692">
        <v>4.97</v>
      </c>
      <c r="I32" s="693">
        <v>4.0199999999999996</v>
      </c>
    </row>
    <row r="33" spans="1:9" x14ac:dyDescent="0.2">
      <c r="A33" s="281">
        <v>2015</v>
      </c>
      <c r="B33" s="692">
        <v>2.79</v>
      </c>
      <c r="C33" s="692">
        <v>1.67</v>
      </c>
      <c r="D33" s="692">
        <v>3.42</v>
      </c>
      <c r="E33" s="692">
        <v>3.24</v>
      </c>
      <c r="F33" s="692">
        <v>2.76</v>
      </c>
      <c r="G33" s="692"/>
      <c r="H33" s="692">
        <v>4.82</v>
      </c>
      <c r="I33" s="693">
        <v>3.79</v>
      </c>
    </row>
    <row r="34" spans="1:9" x14ac:dyDescent="0.2">
      <c r="A34" s="281">
        <v>2016</v>
      </c>
      <c r="B34" s="692">
        <v>2.75</v>
      </c>
      <c r="C34" s="692">
        <v>2.29</v>
      </c>
      <c r="D34" s="692">
        <v>2.62</v>
      </c>
      <c r="E34" s="692">
        <v>2.96</v>
      </c>
      <c r="F34" s="692">
        <v>2.81</v>
      </c>
      <c r="G34" s="692"/>
      <c r="H34" s="692">
        <v>5.31</v>
      </c>
      <c r="I34" s="693">
        <v>3.89</v>
      </c>
    </row>
    <row r="35" spans="1:9" x14ac:dyDescent="0.2">
      <c r="A35" s="281">
        <v>2017</v>
      </c>
      <c r="B35" s="692">
        <v>2.69</v>
      </c>
      <c r="C35" s="692">
        <v>2.29</v>
      </c>
      <c r="D35" s="692">
        <v>2.62</v>
      </c>
      <c r="E35" s="692">
        <v>2.56</v>
      </c>
      <c r="F35" s="692">
        <v>2.7</v>
      </c>
      <c r="G35" s="692"/>
      <c r="H35" s="692">
        <v>5.32</v>
      </c>
      <c r="I35" s="693">
        <v>4.0999999999999996</v>
      </c>
    </row>
    <row r="36" spans="1:9" x14ac:dyDescent="0.2">
      <c r="A36" s="281">
        <v>2018</v>
      </c>
      <c r="B36" s="692">
        <v>2.76</v>
      </c>
      <c r="C36" s="692">
        <v>2.2999999999999998</v>
      </c>
      <c r="D36" s="692">
        <v>3.38</v>
      </c>
      <c r="E36" s="692">
        <v>3.08</v>
      </c>
      <c r="F36" s="692">
        <v>2.79</v>
      </c>
      <c r="G36" s="692"/>
      <c r="H36" s="692">
        <v>5.38</v>
      </c>
      <c r="I36" s="693">
        <v>4.1900000000000004</v>
      </c>
    </row>
    <row r="37" spans="1:9" x14ac:dyDescent="0.2">
      <c r="A37" s="281">
        <v>2019</v>
      </c>
      <c r="B37" s="692">
        <v>2.76</v>
      </c>
      <c r="C37" s="692">
        <v>2.29</v>
      </c>
      <c r="D37" s="692">
        <v>3.65</v>
      </c>
      <c r="E37" s="692">
        <v>3.06</v>
      </c>
      <c r="F37" s="692">
        <v>2.76</v>
      </c>
      <c r="G37" s="692"/>
      <c r="H37" s="692">
        <v>5.49</v>
      </c>
      <c r="I37" s="693">
        <v>4.3</v>
      </c>
    </row>
    <row r="38" spans="1:9" x14ac:dyDescent="0.2">
      <c r="A38" s="1128"/>
      <c r="B38" s="1129"/>
      <c r="C38" s="1129"/>
      <c r="D38" s="1129"/>
      <c r="E38" s="1129"/>
      <c r="F38" s="1129"/>
      <c r="G38" s="1129"/>
      <c r="H38" s="1129"/>
      <c r="I38" s="1123"/>
    </row>
    <row r="39" spans="1:9" x14ac:dyDescent="0.2">
      <c r="A39" s="623"/>
      <c r="B39" s="80"/>
      <c r="C39" s="80"/>
      <c r="D39" s="80"/>
      <c r="E39" s="80"/>
      <c r="F39" s="80"/>
      <c r="G39" s="80"/>
    </row>
    <row r="40" spans="1:9" ht="14.25" x14ac:dyDescent="0.2">
      <c r="A40" s="76" t="s">
        <v>1186</v>
      </c>
    </row>
    <row r="41" spans="1:9" ht="14.25" x14ac:dyDescent="0.2">
      <c r="A41" s="76" t="s">
        <v>1262</v>
      </c>
    </row>
    <row r="42" spans="1:9" x14ac:dyDescent="0.2">
      <c r="A42" s="5" t="s">
        <v>1263</v>
      </c>
    </row>
    <row r="43" spans="1:9" x14ac:dyDescent="0.2">
      <c r="A43" s="702" t="s">
        <v>300</v>
      </c>
    </row>
    <row r="44" spans="1:9" ht="14.25" x14ac:dyDescent="0.2">
      <c r="A44" s="76" t="s">
        <v>1264</v>
      </c>
    </row>
  </sheetData>
  <mergeCells count="4">
    <mergeCell ref="A1:D1"/>
    <mergeCell ref="B3:E3"/>
    <mergeCell ref="F3:I3"/>
    <mergeCell ref="B6:I6"/>
  </mergeCells>
  <hyperlinks>
    <hyperlink ref="A1" location="Contents!A1" display="To table of contents" xr:uid="{00000000-0004-0000-2700-000000000000}"/>
    <hyperlink ref="A43" r:id="rId1" xr:uid="{00000000-0004-0000-2700-000001000000}"/>
  </hyperlinks>
  <pageMargins left="0.75" right="0.75" top="0.76" bottom="0.69" header="0.5" footer="0.5"/>
  <pageSetup paperSize="9" orientation="landscape" r:id="rId2"/>
  <headerFooter alignWithMargins="0"/>
  <customProperties>
    <customPr name="EpmWorksheetKeyString_GUID" r:id="rId3"/>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4" tint="0.79998168889431442"/>
    <pageSetUpPr fitToPage="1"/>
  </sheetPr>
  <dimension ref="A1:I44"/>
  <sheetViews>
    <sheetView zoomScale="75" workbookViewId="0">
      <selection activeCell="A2" sqref="A2:J46"/>
    </sheetView>
  </sheetViews>
  <sheetFormatPr defaultRowHeight="12.75" x14ac:dyDescent="0.2"/>
  <cols>
    <col min="1" max="1" width="11.7109375" style="5" customWidth="1"/>
    <col min="2" max="7" width="10.7109375" style="5" customWidth="1"/>
    <col min="8" max="8" width="15.5703125" style="5" customWidth="1"/>
    <col min="9" max="10" width="10.28515625" style="5" customWidth="1"/>
    <col min="11" max="16384" width="9.140625" style="5"/>
  </cols>
  <sheetData>
    <row r="1" spans="1:9" ht="30" customHeight="1" x14ac:dyDescent="0.2">
      <c r="A1" s="1417" t="s">
        <v>2</v>
      </c>
      <c r="B1" s="1417"/>
      <c r="C1" s="1417"/>
      <c r="D1" s="1417"/>
    </row>
    <row r="2" spans="1:9" ht="20.25" x14ac:dyDescent="0.3">
      <c r="A2" s="532" t="s">
        <v>1265</v>
      </c>
      <c r="H2" s="76" t="s">
        <v>1261</v>
      </c>
    </row>
    <row r="3" spans="1:9" ht="15" x14ac:dyDescent="0.25">
      <c r="A3" s="518"/>
      <c r="B3" s="1496" t="s">
        <v>13</v>
      </c>
      <c r="C3" s="1497"/>
      <c r="D3" s="1497"/>
      <c r="E3" s="1498"/>
      <c r="F3" s="1496" t="s">
        <v>68</v>
      </c>
      <c r="G3" s="1499"/>
      <c r="H3" s="1499"/>
      <c r="I3" s="1500"/>
    </row>
    <row r="4" spans="1:9" x14ac:dyDescent="0.2">
      <c r="A4" s="518"/>
      <c r="B4" s="678" t="s">
        <v>1254</v>
      </c>
      <c r="C4" s="1125" t="s">
        <v>1647</v>
      </c>
      <c r="D4" s="1125" t="s">
        <v>1256</v>
      </c>
      <c r="E4" s="679" t="s">
        <v>1256</v>
      </c>
      <c r="F4" s="678" t="s">
        <v>1254</v>
      </c>
      <c r="G4" s="1125" t="s">
        <v>1647</v>
      </c>
      <c r="H4" s="1125" t="s">
        <v>1256</v>
      </c>
      <c r="I4" s="679" t="s">
        <v>1256</v>
      </c>
    </row>
    <row r="5" spans="1:9" ht="14.25" x14ac:dyDescent="0.2">
      <c r="A5" s="282"/>
      <c r="B5" s="1126" t="s">
        <v>1648</v>
      </c>
      <c r="C5" s="708" t="s">
        <v>1257</v>
      </c>
      <c r="D5" s="708" t="s">
        <v>1649</v>
      </c>
      <c r="E5" s="752" t="s">
        <v>1258</v>
      </c>
      <c r="F5" s="1126" t="s">
        <v>1648</v>
      </c>
      <c r="G5" s="708" t="s">
        <v>1257</v>
      </c>
      <c r="H5" s="708" t="s">
        <v>1649</v>
      </c>
      <c r="I5" s="752" t="s">
        <v>1258</v>
      </c>
    </row>
    <row r="6" spans="1:9" ht="15" x14ac:dyDescent="0.25">
      <c r="A6" s="388"/>
      <c r="B6" s="1501" t="s">
        <v>202</v>
      </c>
      <c r="C6" s="1502"/>
      <c r="D6" s="1502"/>
      <c r="E6" s="1502"/>
      <c r="F6" s="1502"/>
      <c r="G6" s="1502"/>
      <c r="H6" s="1502"/>
      <c r="I6" s="1503"/>
    </row>
    <row r="7" spans="1:9" x14ac:dyDescent="0.2">
      <c r="A7" s="1098"/>
      <c r="B7" s="1113"/>
      <c r="C7" s="1113"/>
      <c r="D7" s="1113"/>
      <c r="E7" s="1113"/>
      <c r="F7" s="1113"/>
      <c r="G7" s="1113"/>
      <c r="H7" s="1113"/>
      <c r="I7" s="1127"/>
    </row>
    <row r="8" spans="1:9" x14ac:dyDescent="0.2">
      <c r="A8" s="281">
        <v>1990</v>
      </c>
      <c r="B8" s="739"/>
      <c r="C8" s="692">
        <v>1.96</v>
      </c>
      <c r="D8" s="692">
        <v>3.02</v>
      </c>
      <c r="E8" s="692">
        <v>2.5299999999999998</v>
      </c>
      <c r="F8" s="692"/>
      <c r="G8" s="692">
        <v>1.62</v>
      </c>
      <c r="H8" s="692">
        <v>3.02</v>
      </c>
      <c r="I8" s="693">
        <v>2.5099999999999998</v>
      </c>
    </row>
    <row r="9" spans="1:9" x14ac:dyDescent="0.2">
      <c r="A9" s="281">
        <v>1991</v>
      </c>
      <c r="B9" s="739"/>
      <c r="C9" s="692">
        <v>1.96</v>
      </c>
      <c r="D9" s="692">
        <v>3.02</v>
      </c>
      <c r="E9" s="692">
        <v>2.5299999999999998</v>
      </c>
      <c r="F9" s="692"/>
      <c r="G9" s="692">
        <v>1.62</v>
      </c>
      <c r="H9" s="692">
        <v>3.02</v>
      </c>
      <c r="I9" s="693">
        <v>2.5099999999999998</v>
      </c>
    </row>
    <row r="10" spans="1:9" x14ac:dyDescent="0.2">
      <c r="A10" s="281">
        <v>1992</v>
      </c>
      <c r="B10" s="739"/>
      <c r="C10" s="692">
        <v>1.96</v>
      </c>
      <c r="D10" s="692">
        <v>3.02</v>
      </c>
      <c r="E10" s="692">
        <v>2.5299999999999998</v>
      </c>
      <c r="F10" s="692"/>
      <c r="G10" s="692">
        <v>1.62</v>
      </c>
      <c r="H10" s="692">
        <v>3.02</v>
      </c>
      <c r="I10" s="693">
        <v>2.5099999999999998</v>
      </c>
    </row>
    <row r="11" spans="1:9" x14ac:dyDescent="0.2">
      <c r="A11" s="281">
        <v>1993</v>
      </c>
      <c r="B11" s="739"/>
      <c r="C11" s="692">
        <v>1.96</v>
      </c>
      <c r="D11" s="692">
        <v>3.02</v>
      </c>
      <c r="E11" s="692">
        <v>2.5299999999999998</v>
      </c>
      <c r="F11" s="692"/>
      <c r="G11" s="692">
        <v>1.62</v>
      </c>
      <c r="H11" s="692">
        <v>3.02</v>
      </c>
      <c r="I11" s="693">
        <v>2.5099999999999998</v>
      </c>
    </row>
    <row r="12" spans="1:9" x14ac:dyDescent="0.2">
      <c r="A12" s="281">
        <v>1994</v>
      </c>
      <c r="B12" s="739"/>
      <c r="C12" s="692">
        <v>1.95</v>
      </c>
      <c r="D12" s="692">
        <v>3.02</v>
      </c>
      <c r="E12" s="692">
        <v>2.5299999999999998</v>
      </c>
      <c r="F12" s="692"/>
      <c r="G12" s="692">
        <v>1.62</v>
      </c>
      <c r="H12" s="692">
        <v>3.02</v>
      </c>
      <c r="I12" s="693">
        <v>2.5099999999999998</v>
      </c>
    </row>
    <row r="13" spans="1:9" x14ac:dyDescent="0.2">
      <c r="A13" s="281">
        <v>1995</v>
      </c>
      <c r="B13" s="739"/>
      <c r="C13" s="692">
        <v>1.96</v>
      </c>
      <c r="D13" s="692">
        <v>3.02</v>
      </c>
      <c r="E13" s="692">
        <v>2.5299999999999998</v>
      </c>
      <c r="F13" s="692"/>
      <c r="G13" s="692">
        <v>1.62</v>
      </c>
      <c r="H13" s="692">
        <v>3.02</v>
      </c>
      <c r="I13" s="693">
        <v>2.5099999999999998</v>
      </c>
    </row>
    <row r="14" spans="1:9" x14ac:dyDescent="0.2">
      <c r="A14" s="281">
        <v>1996</v>
      </c>
      <c r="B14" s="739"/>
      <c r="C14" s="692">
        <v>1.96</v>
      </c>
      <c r="D14" s="692">
        <v>3.01</v>
      </c>
      <c r="E14" s="692">
        <v>2.5299999999999998</v>
      </c>
      <c r="F14" s="692"/>
      <c r="G14" s="692">
        <v>1.6</v>
      </c>
      <c r="H14" s="692">
        <v>3.01</v>
      </c>
      <c r="I14" s="693">
        <v>2.5099999999999998</v>
      </c>
    </row>
    <row r="15" spans="1:9" x14ac:dyDescent="0.2">
      <c r="A15" s="281">
        <v>1997</v>
      </c>
      <c r="B15" s="739"/>
      <c r="C15" s="692">
        <v>1.97</v>
      </c>
      <c r="D15" s="692">
        <v>3.04</v>
      </c>
      <c r="E15" s="692">
        <v>2.5299999999999998</v>
      </c>
      <c r="F15" s="692"/>
      <c r="G15" s="692">
        <v>1.69</v>
      </c>
      <c r="H15" s="692">
        <v>3.04</v>
      </c>
      <c r="I15" s="693">
        <v>2.5099999999999998</v>
      </c>
    </row>
    <row r="16" spans="1:9" x14ac:dyDescent="0.2">
      <c r="A16" s="281">
        <v>1998</v>
      </c>
      <c r="B16" s="739"/>
      <c r="C16" s="692">
        <v>1.93</v>
      </c>
      <c r="D16" s="692">
        <v>3.02</v>
      </c>
      <c r="E16" s="692">
        <v>2.5299999999999998</v>
      </c>
      <c r="F16" s="692"/>
      <c r="G16" s="692">
        <v>1.68</v>
      </c>
      <c r="H16" s="692">
        <v>3.02</v>
      </c>
      <c r="I16" s="693">
        <v>2.5099999999999998</v>
      </c>
    </row>
    <row r="17" spans="1:9" x14ac:dyDescent="0.2">
      <c r="A17" s="281">
        <v>1999</v>
      </c>
      <c r="B17" s="739"/>
      <c r="C17" s="692">
        <v>1.89</v>
      </c>
      <c r="D17" s="692">
        <v>3.04</v>
      </c>
      <c r="E17" s="692">
        <v>2.5299999999999998</v>
      </c>
      <c r="F17" s="692"/>
      <c r="G17" s="692">
        <v>1.66</v>
      </c>
      <c r="H17" s="692">
        <v>3.04</v>
      </c>
      <c r="I17" s="693">
        <v>2.5099999999999998</v>
      </c>
    </row>
    <row r="18" spans="1:9" x14ac:dyDescent="0.2">
      <c r="A18" s="281">
        <v>2000</v>
      </c>
      <c r="B18" s="739"/>
      <c r="C18" s="692">
        <v>1.85</v>
      </c>
      <c r="D18" s="692">
        <v>3.04</v>
      </c>
      <c r="E18" s="692">
        <v>2.5299999999999998</v>
      </c>
      <c r="F18" s="692"/>
      <c r="G18" s="692">
        <v>1.63</v>
      </c>
      <c r="H18" s="692">
        <v>3.04</v>
      </c>
      <c r="I18" s="693">
        <v>2.5099999999999998</v>
      </c>
    </row>
    <row r="19" spans="1:9" x14ac:dyDescent="0.2">
      <c r="A19" s="281">
        <v>2001</v>
      </c>
      <c r="B19" s="739"/>
      <c r="C19" s="692">
        <v>1.86</v>
      </c>
      <c r="D19" s="692">
        <v>2.99</v>
      </c>
      <c r="E19" s="692">
        <v>2.48</v>
      </c>
      <c r="F19" s="692"/>
      <c r="G19" s="692">
        <v>1.63</v>
      </c>
      <c r="H19" s="692">
        <v>3.01</v>
      </c>
      <c r="I19" s="693">
        <v>2.4900000000000002</v>
      </c>
    </row>
    <row r="20" spans="1:9" x14ac:dyDescent="0.2">
      <c r="A20" s="281">
        <v>2002</v>
      </c>
      <c r="B20" s="739"/>
      <c r="C20" s="692">
        <v>1.85</v>
      </c>
      <c r="D20" s="692">
        <v>2.95</v>
      </c>
      <c r="E20" s="692">
        <v>2.44</v>
      </c>
      <c r="F20" s="692"/>
      <c r="G20" s="692">
        <v>1.62</v>
      </c>
      <c r="H20" s="692">
        <v>2.98</v>
      </c>
      <c r="I20" s="693">
        <v>2.4700000000000002</v>
      </c>
    </row>
    <row r="21" spans="1:9" x14ac:dyDescent="0.2">
      <c r="A21" s="281">
        <v>2003</v>
      </c>
      <c r="B21" s="739"/>
      <c r="C21" s="692">
        <v>1.85</v>
      </c>
      <c r="D21" s="692">
        <v>2.92</v>
      </c>
      <c r="E21" s="692">
        <v>2.42</v>
      </c>
      <c r="F21" s="692"/>
      <c r="G21" s="692">
        <v>1.62</v>
      </c>
      <c r="H21" s="692">
        <v>2.94</v>
      </c>
      <c r="I21" s="693">
        <v>2.44</v>
      </c>
    </row>
    <row r="22" spans="1:9" x14ac:dyDescent="0.2">
      <c r="A22" s="281">
        <v>2004</v>
      </c>
      <c r="B22" s="739"/>
      <c r="C22" s="692">
        <v>1.84</v>
      </c>
      <c r="D22" s="692">
        <v>2.9</v>
      </c>
      <c r="E22" s="692">
        <v>2.39</v>
      </c>
      <c r="F22" s="692"/>
      <c r="G22" s="692">
        <v>1.61</v>
      </c>
      <c r="H22" s="692">
        <v>2.91</v>
      </c>
      <c r="I22" s="693">
        <v>2.37</v>
      </c>
    </row>
    <row r="23" spans="1:9" x14ac:dyDescent="0.2">
      <c r="A23" s="281">
        <v>2005</v>
      </c>
      <c r="B23" s="739"/>
      <c r="C23" s="692">
        <v>1.86</v>
      </c>
      <c r="D23" s="692">
        <v>2.86</v>
      </c>
      <c r="E23" s="692">
        <v>2.4</v>
      </c>
      <c r="F23" s="692"/>
      <c r="G23" s="692">
        <v>1.61</v>
      </c>
      <c r="H23" s="692">
        <v>2.86</v>
      </c>
      <c r="I23" s="693">
        <v>2.41</v>
      </c>
    </row>
    <row r="24" spans="1:9" x14ac:dyDescent="0.2">
      <c r="A24" s="281">
        <v>2006</v>
      </c>
      <c r="B24" s="739"/>
      <c r="C24" s="692">
        <v>1.86</v>
      </c>
      <c r="D24" s="692">
        <v>2.86</v>
      </c>
      <c r="E24" s="692">
        <v>2.4</v>
      </c>
      <c r="F24" s="692"/>
      <c r="G24" s="692">
        <v>1.6</v>
      </c>
      <c r="H24" s="692">
        <v>2.86</v>
      </c>
      <c r="I24" s="693">
        <v>2.41</v>
      </c>
    </row>
    <row r="25" spans="1:9" x14ac:dyDescent="0.2">
      <c r="A25" s="281">
        <v>2007</v>
      </c>
      <c r="B25" s="692">
        <v>2.19</v>
      </c>
      <c r="C25" s="692">
        <v>1.85</v>
      </c>
      <c r="D25" s="692">
        <v>2.8</v>
      </c>
      <c r="E25" s="692">
        <v>2.54</v>
      </c>
      <c r="F25" s="692">
        <v>2.0699999999999998</v>
      </c>
      <c r="G25" s="692">
        <v>1.59</v>
      </c>
      <c r="H25" s="692">
        <v>2.73</v>
      </c>
      <c r="I25" s="693">
        <v>2.27</v>
      </c>
    </row>
    <row r="26" spans="1:9" x14ac:dyDescent="0.2">
      <c r="A26" s="281">
        <v>2008</v>
      </c>
      <c r="B26" s="692">
        <v>2.2400000000000002</v>
      </c>
      <c r="C26" s="692">
        <v>1.54</v>
      </c>
      <c r="D26" s="692">
        <v>3.05</v>
      </c>
      <c r="E26" s="692">
        <v>2.5099999999999998</v>
      </c>
      <c r="F26" s="692">
        <v>1.94</v>
      </c>
      <c r="G26" s="692">
        <v>1.34</v>
      </c>
      <c r="H26" s="692">
        <v>3.2</v>
      </c>
      <c r="I26" s="693">
        <v>2.34</v>
      </c>
    </row>
    <row r="27" spans="1:9" x14ac:dyDescent="0.2">
      <c r="A27" s="281">
        <v>2009</v>
      </c>
      <c r="B27" s="692">
        <v>2.15</v>
      </c>
      <c r="C27" s="692">
        <v>1.4</v>
      </c>
      <c r="D27" s="692">
        <v>2.95</v>
      </c>
      <c r="E27" s="692">
        <v>2.54</v>
      </c>
      <c r="F27" s="692">
        <v>1.85</v>
      </c>
      <c r="G27" s="692"/>
      <c r="H27" s="692">
        <v>3.05</v>
      </c>
      <c r="I27" s="693">
        <v>2.35</v>
      </c>
    </row>
    <row r="28" spans="1:9" x14ac:dyDescent="0.2">
      <c r="A28" s="281">
        <v>2010</v>
      </c>
      <c r="B28" s="692">
        <v>2</v>
      </c>
      <c r="C28" s="692">
        <v>1.39</v>
      </c>
      <c r="D28" s="692">
        <v>2.4700000000000002</v>
      </c>
      <c r="E28" s="692">
        <v>2.1800000000000002</v>
      </c>
      <c r="F28" s="692">
        <v>1.78</v>
      </c>
      <c r="G28" s="692"/>
      <c r="H28" s="692">
        <v>2.76</v>
      </c>
      <c r="I28" s="693">
        <v>2.09</v>
      </c>
    </row>
    <row r="29" spans="1:9" x14ac:dyDescent="0.2">
      <c r="A29" s="281">
        <v>2011</v>
      </c>
      <c r="B29" s="692">
        <v>1.87</v>
      </c>
      <c r="C29" s="692">
        <v>1.34</v>
      </c>
      <c r="D29" s="692">
        <v>2.29</v>
      </c>
      <c r="E29" s="692">
        <v>2.04</v>
      </c>
      <c r="F29" s="692">
        <v>1.77</v>
      </c>
      <c r="G29" s="692"/>
      <c r="H29" s="692">
        <v>2.64</v>
      </c>
      <c r="I29" s="693">
        <v>2.02</v>
      </c>
    </row>
    <row r="30" spans="1:9" x14ac:dyDescent="0.2">
      <c r="A30" s="281">
        <v>2012</v>
      </c>
      <c r="B30" s="692">
        <v>1.82</v>
      </c>
      <c r="C30" s="692">
        <v>1.36</v>
      </c>
      <c r="D30" s="692">
        <v>2.3199999999999998</v>
      </c>
      <c r="E30" s="692">
        <v>2.0499999999999998</v>
      </c>
      <c r="F30" s="692">
        <v>1.74</v>
      </c>
      <c r="G30" s="692"/>
      <c r="H30" s="692">
        <v>2.58</v>
      </c>
      <c r="I30" s="693">
        <v>2.08</v>
      </c>
    </row>
    <row r="31" spans="1:9" x14ac:dyDescent="0.2">
      <c r="A31" s="281">
        <v>2013</v>
      </c>
      <c r="B31" s="692">
        <v>1.78</v>
      </c>
      <c r="C31" s="692">
        <v>1.4</v>
      </c>
      <c r="D31" s="692">
        <v>2.31</v>
      </c>
      <c r="E31" s="692">
        <v>1.98</v>
      </c>
      <c r="F31" s="692">
        <v>1.74</v>
      </c>
      <c r="G31" s="692"/>
      <c r="H31" s="692">
        <v>2.5</v>
      </c>
      <c r="I31" s="693">
        <v>2.08</v>
      </c>
    </row>
    <row r="32" spans="1:9" x14ac:dyDescent="0.2">
      <c r="A32" s="281">
        <v>2014</v>
      </c>
      <c r="B32" s="692">
        <v>1.73</v>
      </c>
      <c r="C32" s="692">
        <v>1.4</v>
      </c>
      <c r="D32" s="692">
        <v>2.31</v>
      </c>
      <c r="E32" s="692">
        <v>2.02</v>
      </c>
      <c r="F32" s="692">
        <v>1.73</v>
      </c>
      <c r="G32" s="692"/>
      <c r="H32" s="692">
        <v>2.69</v>
      </c>
      <c r="I32" s="693">
        <v>2.23</v>
      </c>
    </row>
    <row r="33" spans="1:9" x14ac:dyDescent="0.2">
      <c r="A33" s="281">
        <v>2015</v>
      </c>
      <c r="B33" s="692">
        <v>1.89</v>
      </c>
      <c r="C33" s="692">
        <v>1.31</v>
      </c>
      <c r="D33" s="692">
        <v>2.31</v>
      </c>
      <c r="E33" s="692">
        <v>2.1800000000000002</v>
      </c>
      <c r="F33" s="692">
        <v>1.73</v>
      </c>
      <c r="G33" s="692"/>
      <c r="H33" s="692">
        <v>2.7</v>
      </c>
      <c r="I33" s="693">
        <v>2.2000000000000002</v>
      </c>
    </row>
    <row r="34" spans="1:9" x14ac:dyDescent="0.2">
      <c r="A34" s="281">
        <v>2016</v>
      </c>
      <c r="B34" s="692">
        <v>1.74</v>
      </c>
      <c r="C34" s="692">
        <v>1.33</v>
      </c>
      <c r="D34" s="692">
        <v>1.68</v>
      </c>
      <c r="E34" s="692">
        <v>1.94</v>
      </c>
      <c r="F34" s="692">
        <v>1.79</v>
      </c>
      <c r="G34" s="692"/>
      <c r="H34" s="692">
        <v>2.81</v>
      </c>
      <c r="I34" s="693">
        <v>2.2200000000000002</v>
      </c>
    </row>
    <row r="35" spans="1:9" x14ac:dyDescent="0.2">
      <c r="A35" s="281">
        <v>2017</v>
      </c>
      <c r="B35" s="692">
        <v>1.67</v>
      </c>
      <c r="C35" s="692">
        <v>1.33</v>
      </c>
      <c r="D35" s="692">
        <v>1.67</v>
      </c>
      <c r="E35" s="692">
        <v>1.57</v>
      </c>
      <c r="F35" s="692">
        <v>1.63</v>
      </c>
      <c r="G35" s="692"/>
      <c r="H35" s="692">
        <v>2.81</v>
      </c>
      <c r="I35" s="693">
        <v>2.2599999999999998</v>
      </c>
    </row>
    <row r="36" spans="1:9" x14ac:dyDescent="0.2">
      <c r="A36" s="281">
        <v>2018</v>
      </c>
      <c r="B36" s="692">
        <v>1.72</v>
      </c>
      <c r="C36" s="692">
        <v>1.34</v>
      </c>
      <c r="D36" s="692">
        <v>1.97</v>
      </c>
      <c r="E36" s="692">
        <v>1.86</v>
      </c>
      <c r="F36" s="692">
        <v>1.7</v>
      </c>
      <c r="G36" s="692"/>
      <c r="H36" s="692">
        <v>2.87</v>
      </c>
      <c r="I36" s="693">
        <v>2.31</v>
      </c>
    </row>
    <row r="37" spans="1:9" x14ac:dyDescent="0.2">
      <c r="A37" s="281">
        <v>2019</v>
      </c>
      <c r="B37" s="692">
        <v>1.72</v>
      </c>
      <c r="C37" s="692">
        <v>1.33</v>
      </c>
      <c r="D37" s="692">
        <v>1.9</v>
      </c>
      <c r="E37" s="692">
        <v>1.82</v>
      </c>
      <c r="F37" s="692">
        <v>1.67</v>
      </c>
      <c r="G37" s="692"/>
      <c r="H37" s="692">
        <v>2.91</v>
      </c>
      <c r="I37" s="693">
        <v>2.35</v>
      </c>
    </row>
    <row r="38" spans="1:9" x14ac:dyDescent="0.2">
      <c r="A38" s="1128"/>
      <c r="B38" s="1129"/>
      <c r="C38" s="1129"/>
      <c r="D38" s="1129"/>
      <c r="E38" s="1129"/>
      <c r="F38" s="1129"/>
      <c r="G38" s="1129"/>
      <c r="H38" s="1129"/>
      <c r="I38" s="1123"/>
    </row>
    <row r="39" spans="1:9" x14ac:dyDescent="0.2">
      <c r="A39" s="1130" t="s">
        <v>1266</v>
      </c>
      <c r="B39" s="1110"/>
      <c r="C39" s="1113"/>
      <c r="D39" s="1113"/>
      <c r="E39" s="1113"/>
      <c r="F39" s="1113"/>
      <c r="G39" s="1113"/>
      <c r="H39" s="1113"/>
      <c r="I39" s="1113"/>
    </row>
    <row r="40" spans="1:9" ht="14.25" x14ac:dyDescent="0.2">
      <c r="A40" s="1124" t="s">
        <v>1186</v>
      </c>
      <c r="B40" s="1113"/>
      <c r="C40" s="1113"/>
      <c r="D40" s="1113"/>
      <c r="E40" s="1113"/>
      <c r="F40" s="1113"/>
      <c r="G40" s="1113"/>
      <c r="H40" s="1113"/>
      <c r="I40" s="1113"/>
    </row>
    <row r="41" spans="1:9" ht="14.25" x14ac:dyDescent="0.2">
      <c r="A41" s="1124" t="s">
        <v>1262</v>
      </c>
      <c r="B41" s="1113"/>
      <c r="C41" s="1113"/>
      <c r="D41" s="1113"/>
      <c r="E41" s="1113"/>
      <c r="F41" s="1113"/>
      <c r="G41" s="1113"/>
      <c r="H41" s="1113"/>
      <c r="I41" s="1113"/>
    </row>
    <row r="42" spans="1:9" x14ac:dyDescent="0.2">
      <c r="A42" s="1113" t="s">
        <v>1263</v>
      </c>
      <c r="B42" s="1113"/>
      <c r="C42" s="1113"/>
      <c r="D42" s="1113"/>
      <c r="E42" s="1113"/>
      <c r="F42" s="1113"/>
      <c r="G42" s="1113"/>
      <c r="H42" s="1113"/>
      <c r="I42" s="1113"/>
    </row>
    <row r="43" spans="1:9" x14ac:dyDescent="0.2">
      <c r="A43" s="702" t="s">
        <v>300</v>
      </c>
      <c r="B43" s="1113"/>
      <c r="C43" s="1113"/>
      <c r="D43" s="1113"/>
      <c r="E43" s="1113"/>
      <c r="F43" s="1113"/>
      <c r="G43" s="1113"/>
      <c r="H43" s="1113"/>
      <c r="I43" s="1113"/>
    </row>
    <row r="44" spans="1:9" ht="14.25" x14ac:dyDescent="0.2">
      <c r="A44" s="1124" t="s">
        <v>1264</v>
      </c>
      <c r="B44" s="1113"/>
      <c r="C44" s="1113"/>
      <c r="D44" s="1113"/>
      <c r="E44" s="1113"/>
      <c r="F44" s="1113"/>
      <c r="G44" s="1113"/>
      <c r="H44" s="1113"/>
      <c r="I44" s="1113"/>
    </row>
  </sheetData>
  <mergeCells count="4">
    <mergeCell ref="A1:D1"/>
    <mergeCell ref="B3:E3"/>
    <mergeCell ref="F3:I3"/>
    <mergeCell ref="B6:I6"/>
  </mergeCells>
  <hyperlinks>
    <hyperlink ref="A1" location="Contents!A1" display="To table of contents" xr:uid="{00000000-0004-0000-2800-000000000000}"/>
    <hyperlink ref="A43" r:id="rId1" xr:uid="{00000000-0004-0000-2800-000001000000}"/>
  </hyperlinks>
  <pageMargins left="0.75" right="0.75" top="1" bottom="1" header="0.5" footer="0.5"/>
  <pageSetup paperSize="9" scale="78" orientation="landscape" r:id="rId2"/>
  <headerFooter alignWithMargins="0"/>
  <customProperties>
    <customPr name="EpmWorksheetKeyString_GUID" r:id="rId3"/>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4" tint="0.79998168889431442"/>
    <pageSetUpPr fitToPage="1"/>
  </sheetPr>
  <dimension ref="A1:I45"/>
  <sheetViews>
    <sheetView zoomScale="75" workbookViewId="0">
      <selection sqref="A1:D1"/>
    </sheetView>
  </sheetViews>
  <sheetFormatPr defaultRowHeight="12.75" x14ac:dyDescent="0.2"/>
  <cols>
    <col min="1" max="7" width="10.7109375" style="5" customWidth="1"/>
    <col min="8" max="8" width="13.140625" style="5" customWidth="1"/>
    <col min="9" max="10" width="10.28515625" style="5" customWidth="1"/>
    <col min="11" max="16384" width="9.140625" style="5"/>
  </cols>
  <sheetData>
    <row r="1" spans="1:9" ht="31.5" customHeight="1" x14ac:dyDescent="0.2">
      <c r="A1" s="1417" t="s">
        <v>2</v>
      </c>
      <c r="B1" s="1417"/>
      <c r="C1" s="1417"/>
      <c r="D1" s="1417"/>
    </row>
    <row r="2" spans="1:9" ht="20.25" x14ac:dyDescent="0.3">
      <c r="A2" s="532" t="s">
        <v>1267</v>
      </c>
      <c r="H2" s="76" t="s">
        <v>1261</v>
      </c>
    </row>
    <row r="3" spans="1:9" ht="15" x14ac:dyDescent="0.25">
      <c r="A3" s="518"/>
      <c r="B3" s="1496" t="s">
        <v>13</v>
      </c>
      <c r="C3" s="1497"/>
      <c r="D3" s="1497"/>
      <c r="E3" s="1498"/>
      <c r="F3" s="1496" t="s">
        <v>68</v>
      </c>
      <c r="G3" s="1499"/>
      <c r="H3" s="1499"/>
      <c r="I3" s="1500"/>
    </row>
    <row r="4" spans="1:9" x14ac:dyDescent="0.2">
      <c r="A4" s="518"/>
      <c r="B4" s="678" t="s">
        <v>1254</v>
      </c>
      <c r="C4" s="1125" t="s">
        <v>1647</v>
      </c>
      <c r="D4" s="1125" t="s">
        <v>1256</v>
      </c>
      <c r="E4" s="679" t="s">
        <v>1256</v>
      </c>
      <c r="F4" s="678" t="s">
        <v>1254</v>
      </c>
      <c r="G4" s="1125" t="s">
        <v>1647</v>
      </c>
      <c r="H4" s="1125" t="s">
        <v>1256</v>
      </c>
      <c r="I4" s="679" t="s">
        <v>1256</v>
      </c>
    </row>
    <row r="5" spans="1:9" ht="14.25" x14ac:dyDescent="0.2">
      <c r="A5" s="282"/>
      <c r="B5" s="1126" t="s">
        <v>1648</v>
      </c>
      <c r="C5" s="708" t="s">
        <v>1257</v>
      </c>
      <c r="D5" s="708" t="s">
        <v>1649</v>
      </c>
      <c r="E5" s="752" t="s">
        <v>1258</v>
      </c>
      <c r="F5" s="1126" t="s">
        <v>1648</v>
      </c>
      <c r="G5" s="708" t="s">
        <v>1257</v>
      </c>
      <c r="H5" s="708" t="s">
        <v>1649</v>
      </c>
      <c r="I5" s="752" t="s">
        <v>1258</v>
      </c>
    </row>
    <row r="6" spans="1:9" ht="15" x14ac:dyDescent="0.25">
      <c r="A6" s="388"/>
      <c r="B6" s="1501" t="s">
        <v>202</v>
      </c>
      <c r="C6" s="1502"/>
      <c r="D6" s="1502"/>
      <c r="E6" s="1502"/>
      <c r="F6" s="1502"/>
      <c r="G6" s="1502"/>
      <c r="H6" s="1502"/>
      <c r="I6" s="1503"/>
    </row>
    <row r="7" spans="1:9" x14ac:dyDescent="0.2">
      <c r="A7" s="1098"/>
      <c r="B7" s="1113"/>
      <c r="C7" s="1113"/>
      <c r="D7" s="1113"/>
      <c r="E7" s="1113"/>
      <c r="F7" s="1113"/>
      <c r="G7" s="1113"/>
      <c r="H7" s="1113"/>
      <c r="I7" s="1127"/>
    </row>
    <row r="8" spans="1:9" x14ac:dyDescent="0.2">
      <c r="A8" s="281">
        <v>1990</v>
      </c>
      <c r="B8" s="739"/>
      <c r="C8" s="692">
        <v>43.38</v>
      </c>
      <c r="D8" s="692">
        <v>81.66</v>
      </c>
      <c r="E8" s="692">
        <v>82.08</v>
      </c>
      <c r="F8" s="692"/>
      <c r="G8" s="692">
        <v>31.71</v>
      </c>
      <c r="H8" s="692">
        <v>81.66</v>
      </c>
      <c r="I8" s="693">
        <v>81.58</v>
      </c>
    </row>
    <row r="9" spans="1:9" x14ac:dyDescent="0.2">
      <c r="A9" s="281">
        <v>1991</v>
      </c>
      <c r="B9" s="739"/>
      <c r="C9" s="692">
        <v>43.38</v>
      </c>
      <c r="D9" s="692">
        <v>81.66</v>
      </c>
      <c r="E9" s="692">
        <v>82.08</v>
      </c>
      <c r="F9" s="692"/>
      <c r="G9" s="692">
        <v>31.71</v>
      </c>
      <c r="H9" s="692">
        <v>81.66</v>
      </c>
      <c r="I9" s="693">
        <v>81.58</v>
      </c>
    </row>
    <row r="10" spans="1:9" x14ac:dyDescent="0.2">
      <c r="A10" s="281">
        <v>1992</v>
      </c>
      <c r="B10" s="739"/>
      <c r="C10" s="692">
        <v>43.38</v>
      </c>
      <c r="D10" s="692">
        <v>81.66</v>
      </c>
      <c r="E10" s="692">
        <v>82.08</v>
      </c>
      <c r="F10" s="692"/>
      <c r="G10" s="692">
        <v>31.71</v>
      </c>
      <c r="H10" s="692">
        <v>81.66</v>
      </c>
      <c r="I10" s="693">
        <v>81.58</v>
      </c>
    </row>
    <row r="11" spans="1:9" x14ac:dyDescent="0.2">
      <c r="A11" s="281">
        <v>1993</v>
      </c>
      <c r="B11" s="739"/>
      <c r="C11" s="692">
        <v>43.38</v>
      </c>
      <c r="D11" s="692">
        <v>81.66</v>
      </c>
      <c r="E11" s="692">
        <v>82.08</v>
      </c>
      <c r="F11" s="692"/>
      <c r="G11" s="692">
        <v>31.71</v>
      </c>
      <c r="H11" s="692">
        <v>81.66</v>
      </c>
      <c r="I11" s="693">
        <v>81.58</v>
      </c>
    </row>
    <row r="12" spans="1:9" x14ac:dyDescent="0.2">
      <c r="A12" s="281">
        <v>1994</v>
      </c>
      <c r="B12" s="739"/>
      <c r="C12" s="692">
        <v>42.71</v>
      </c>
      <c r="D12" s="692">
        <v>81.66</v>
      </c>
      <c r="E12" s="692">
        <v>82.08</v>
      </c>
      <c r="F12" s="692"/>
      <c r="G12" s="692">
        <v>31.59</v>
      </c>
      <c r="H12" s="692">
        <v>81.66</v>
      </c>
      <c r="I12" s="693">
        <v>81.58</v>
      </c>
    </row>
    <row r="13" spans="1:9" x14ac:dyDescent="0.2">
      <c r="A13" s="281">
        <v>1995</v>
      </c>
      <c r="B13" s="739"/>
      <c r="C13" s="692">
        <v>43.38</v>
      </c>
      <c r="D13" s="692">
        <v>81.66</v>
      </c>
      <c r="E13" s="692">
        <v>82.08</v>
      </c>
      <c r="F13" s="692"/>
      <c r="G13" s="692">
        <v>31.71</v>
      </c>
      <c r="H13" s="692">
        <v>81.66</v>
      </c>
      <c r="I13" s="693">
        <v>81.58</v>
      </c>
    </row>
    <row r="14" spans="1:9" x14ac:dyDescent="0.2">
      <c r="A14" s="281">
        <v>1996</v>
      </c>
      <c r="B14" s="739"/>
      <c r="C14" s="692">
        <v>43.8</v>
      </c>
      <c r="D14" s="692">
        <v>81.52</v>
      </c>
      <c r="E14" s="692">
        <v>82.06</v>
      </c>
      <c r="F14" s="692"/>
      <c r="G14" s="692">
        <v>31.51</v>
      </c>
      <c r="H14" s="692">
        <v>81.52</v>
      </c>
      <c r="I14" s="693">
        <v>81.56</v>
      </c>
    </row>
    <row r="15" spans="1:9" x14ac:dyDescent="0.2">
      <c r="A15" s="281">
        <v>1997</v>
      </c>
      <c r="B15" s="739"/>
      <c r="C15" s="692">
        <v>44.52</v>
      </c>
      <c r="D15" s="692">
        <v>81.89</v>
      </c>
      <c r="E15" s="692">
        <v>82.01</v>
      </c>
      <c r="F15" s="692"/>
      <c r="G15" s="692">
        <v>35.89</v>
      </c>
      <c r="H15" s="692">
        <v>81.89</v>
      </c>
      <c r="I15" s="693">
        <v>81.510000000000005</v>
      </c>
    </row>
    <row r="16" spans="1:9" x14ac:dyDescent="0.2">
      <c r="A16" s="281">
        <v>1998</v>
      </c>
      <c r="B16" s="739"/>
      <c r="C16" s="692">
        <v>43.41</v>
      </c>
      <c r="D16" s="692">
        <v>81.94</v>
      </c>
      <c r="E16" s="692">
        <v>82.01</v>
      </c>
      <c r="F16" s="692"/>
      <c r="G16" s="692">
        <v>35.6</v>
      </c>
      <c r="H16" s="692">
        <v>81.94</v>
      </c>
      <c r="I16" s="693">
        <v>81.510000000000005</v>
      </c>
    </row>
    <row r="17" spans="1:9" x14ac:dyDescent="0.2">
      <c r="A17" s="281">
        <v>1999</v>
      </c>
      <c r="B17" s="739"/>
      <c r="C17" s="692">
        <v>42.28</v>
      </c>
      <c r="D17" s="692">
        <v>82.02</v>
      </c>
      <c r="E17" s="692">
        <v>81.99</v>
      </c>
      <c r="F17" s="692"/>
      <c r="G17" s="692">
        <v>35.200000000000003</v>
      </c>
      <c r="H17" s="692">
        <v>82.02</v>
      </c>
      <c r="I17" s="693">
        <v>81.5</v>
      </c>
    </row>
    <row r="18" spans="1:9" x14ac:dyDescent="0.2">
      <c r="A18" s="281">
        <v>2000</v>
      </c>
      <c r="B18" s="739"/>
      <c r="C18" s="692">
        <v>41.56</v>
      </c>
      <c r="D18" s="692">
        <v>82.17</v>
      </c>
      <c r="E18" s="692">
        <v>81.98</v>
      </c>
      <c r="F18" s="692"/>
      <c r="G18" s="692">
        <v>34.35</v>
      </c>
      <c r="H18" s="692">
        <v>82.17</v>
      </c>
      <c r="I18" s="693">
        <v>81.489999999999995</v>
      </c>
    </row>
    <row r="19" spans="1:9" x14ac:dyDescent="0.2">
      <c r="A19" s="281">
        <v>2001</v>
      </c>
      <c r="B19" s="739"/>
      <c r="C19" s="692">
        <v>41.81</v>
      </c>
      <c r="D19" s="692">
        <v>82.25</v>
      </c>
      <c r="E19" s="692">
        <v>81.5</v>
      </c>
      <c r="F19" s="692"/>
      <c r="G19" s="692">
        <v>34.380000000000003</v>
      </c>
      <c r="H19" s="692">
        <v>82.29</v>
      </c>
      <c r="I19" s="693">
        <v>81.3</v>
      </c>
    </row>
    <row r="20" spans="1:9" x14ac:dyDescent="0.2">
      <c r="A20" s="281">
        <v>2002</v>
      </c>
      <c r="B20" s="739"/>
      <c r="C20" s="692">
        <v>41.49</v>
      </c>
      <c r="D20" s="692">
        <v>82.31</v>
      </c>
      <c r="E20" s="692">
        <v>81.17</v>
      </c>
      <c r="F20" s="692"/>
      <c r="G20" s="692">
        <v>33.97</v>
      </c>
      <c r="H20" s="692">
        <v>82.37</v>
      </c>
      <c r="I20" s="693">
        <v>81.08</v>
      </c>
    </row>
    <row r="21" spans="1:9" x14ac:dyDescent="0.2">
      <c r="A21" s="281">
        <v>2003</v>
      </c>
      <c r="B21" s="739"/>
      <c r="C21" s="692">
        <v>41.52</v>
      </c>
      <c r="D21" s="692">
        <v>82.11</v>
      </c>
      <c r="E21" s="692">
        <v>80.97</v>
      </c>
      <c r="F21" s="692"/>
      <c r="G21" s="692">
        <v>33.85</v>
      </c>
      <c r="H21" s="692">
        <v>82.18</v>
      </c>
      <c r="I21" s="693">
        <v>80.84</v>
      </c>
    </row>
    <row r="22" spans="1:9" x14ac:dyDescent="0.2">
      <c r="A22" s="281">
        <v>2004</v>
      </c>
      <c r="B22" s="739"/>
      <c r="C22" s="692">
        <v>40.99</v>
      </c>
      <c r="D22" s="692">
        <v>82.11</v>
      </c>
      <c r="E22" s="692">
        <v>80.67</v>
      </c>
      <c r="F22" s="692"/>
      <c r="G22" s="692">
        <v>33.659999999999997</v>
      </c>
      <c r="H22" s="692">
        <v>82.17</v>
      </c>
      <c r="I22" s="693">
        <v>80.180000000000007</v>
      </c>
    </row>
    <row r="23" spans="1:9" x14ac:dyDescent="0.2">
      <c r="A23" s="281">
        <v>2005</v>
      </c>
      <c r="B23" s="739"/>
      <c r="C23" s="692">
        <v>41.73</v>
      </c>
      <c r="D23" s="692">
        <v>81.849999999999994</v>
      </c>
      <c r="E23" s="692">
        <v>80.8</v>
      </c>
      <c r="F23" s="692"/>
      <c r="G23" s="692">
        <v>33.520000000000003</v>
      </c>
      <c r="H23" s="692">
        <v>81.849999999999994</v>
      </c>
      <c r="I23" s="693">
        <v>80.540000000000006</v>
      </c>
    </row>
    <row r="24" spans="1:9" x14ac:dyDescent="0.2">
      <c r="A24" s="281">
        <v>2006</v>
      </c>
      <c r="B24" s="739"/>
      <c r="C24" s="692">
        <v>41.68</v>
      </c>
      <c r="D24" s="692">
        <v>81.709999999999994</v>
      </c>
      <c r="E24" s="692">
        <v>80.81</v>
      </c>
      <c r="F24" s="692"/>
      <c r="G24" s="692">
        <v>33.26</v>
      </c>
      <c r="H24" s="692">
        <v>81.709999999999994</v>
      </c>
      <c r="I24" s="693">
        <v>80.52</v>
      </c>
    </row>
    <row r="25" spans="1:9" x14ac:dyDescent="0.2">
      <c r="A25" s="281">
        <v>2007</v>
      </c>
      <c r="B25" s="692">
        <v>61.05</v>
      </c>
      <c r="C25" s="692">
        <v>41.31</v>
      </c>
      <c r="D25" s="692">
        <v>81.5</v>
      </c>
      <c r="E25" s="692">
        <v>71.42</v>
      </c>
      <c r="F25" s="692">
        <v>59.92</v>
      </c>
      <c r="G25" s="692">
        <v>32.99</v>
      </c>
      <c r="H25" s="692">
        <v>82.41</v>
      </c>
      <c r="I25" s="693">
        <v>81.650000000000006</v>
      </c>
    </row>
    <row r="26" spans="1:9" x14ac:dyDescent="0.2">
      <c r="A26" s="281">
        <v>2008</v>
      </c>
      <c r="B26" s="692">
        <v>60.87</v>
      </c>
      <c r="C26" s="692">
        <v>34.51</v>
      </c>
      <c r="D26" s="692">
        <v>64.91</v>
      </c>
      <c r="E26" s="692">
        <v>63.08</v>
      </c>
      <c r="F26" s="692">
        <v>59.14</v>
      </c>
      <c r="G26" s="692">
        <v>29.45</v>
      </c>
      <c r="H26" s="692">
        <v>79.67</v>
      </c>
      <c r="I26" s="693">
        <v>80.39</v>
      </c>
    </row>
    <row r="27" spans="1:9" x14ac:dyDescent="0.2">
      <c r="A27" s="281">
        <v>2009</v>
      </c>
      <c r="B27" s="692">
        <v>59.95</v>
      </c>
      <c r="C27" s="692">
        <v>31.66</v>
      </c>
      <c r="D27" s="692">
        <v>63.76</v>
      </c>
      <c r="E27" s="692">
        <v>62.69</v>
      </c>
      <c r="F27" s="692">
        <v>57.81</v>
      </c>
      <c r="G27" s="692"/>
      <c r="H27" s="692">
        <v>78.22</v>
      </c>
      <c r="I27" s="693">
        <v>79.84</v>
      </c>
    </row>
    <row r="28" spans="1:9" x14ac:dyDescent="0.2">
      <c r="A28" s="281">
        <v>2010</v>
      </c>
      <c r="B28" s="692">
        <v>59.93</v>
      </c>
      <c r="C28" s="692">
        <v>30.65</v>
      </c>
      <c r="D28" s="692">
        <v>61.06</v>
      </c>
      <c r="E28" s="692">
        <v>60.34</v>
      </c>
      <c r="F28" s="692">
        <v>57.36</v>
      </c>
      <c r="G28" s="692"/>
      <c r="H28" s="692">
        <v>77.12</v>
      </c>
      <c r="I28" s="693">
        <v>78.66</v>
      </c>
    </row>
    <row r="29" spans="1:9" x14ac:dyDescent="0.2">
      <c r="A29" s="281">
        <v>2011</v>
      </c>
      <c r="B29" s="692">
        <v>56.91</v>
      </c>
      <c r="C29" s="692">
        <v>29.46</v>
      </c>
      <c r="D29" s="692">
        <v>59.32</v>
      </c>
      <c r="E29" s="692">
        <v>57.56</v>
      </c>
      <c r="F29" s="692">
        <v>52.63</v>
      </c>
      <c r="G29" s="692"/>
      <c r="H29" s="692">
        <v>73.87</v>
      </c>
      <c r="I29" s="693">
        <v>75.72</v>
      </c>
    </row>
    <row r="30" spans="1:9" x14ac:dyDescent="0.2">
      <c r="A30" s="281">
        <v>2012</v>
      </c>
      <c r="B30" s="692">
        <v>55.6</v>
      </c>
      <c r="C30" s="692">
        <v>29.73</v>
      </c>
      <c r="D30" s="692">
        <v>58.94</v>
      </c>
      <c r="E30" s="692">
        <v>56.4</v>
      </c>
      <c r="F30" s="692">
        <v>51.52</v>
      </c>
      <c r="G30" s="692"/>
      <c r="H30" s="692">
        <v>73.45</v>
      </c>
      <c r="I30" s="693">
        <v>75.34</v>
      </c>
    </row>
    <row r="31" spans="1:9" x14ac:dyDescent="0.2">
      <c r="A31" s="281">
        <v>2013</v>
      </c>
      <c r="B31" s="692">
        <v>53.96</v>
      </c>
      <c r="C31" s="692">
        <v>30.77</v>
      </c>
      <c r="D31" s="692">
        <v>58.5</v>
      </c>
      <c r="E31" s="692">
        <v>54.7</v>
      </c>
      <c r="F31" s="692">
        <v>50.8</v>
      </c>
      <c r="G31" s="692"/>
      <c r="H31" s="692">
        <v>73.34</v>
      </c>
      <c r="I31" s="693">
        <v>75.53</v>
      </c>
    </row>
    <row r="32" spans="1:9" x14ac:dyDescent="0.2">
      <c r="A32" s="281">
        <v>2014</v>
      </c>
      <c r="B32" s="692">
        <v>53.67</v>
      </c>
      <c r="C32" s="692">
        <v>32.04</v>
      </c>
      <c r="D32" s="692">
        <v>57.96</v>
      </c>
      <c r="E32" s="692">
        <v>54.86</v>
      </c>
      <c r="F32" s="692">
        <v>52.03</v>
      </c>
      <c r="G32" s="692"/>
      <c r="H32" s="692">
        <v>74.73</v>
      </c>
      <c r="I32" s="693">
        <v>76.03</v>
      </c>
    </row>
    <row r="33" spans="1:9" x14ac:dyDescent="0.2">
      <c r="A33" s="281">
        <v>2015</v>
      </c>
      <c r="B33" s="692">
        <v>54.19</v>
      </c>
      <c r="C33" s="692">
        <v>27.07</v>
      </c>
      <c r="D33" s="692">
        <v>56.56</v>
      </c>
      <c r="E33" s="692">
        <v>56.14</v>
      </c>
      <c r="F33" s="692">
        <v>51.04</v>
      </c>
      <c r="G33" s="692"/>
      <c r="H33" s="692">
        <v>72.260000000000005</v>
      </c>
      <c r="I33" s="693">
        <v>74.97</v>
      </c>
    </row>
    <row r="34" spans="1:9" x14ac:dyDescent="0.2">
      <c r="A34" s="281">
        <v>2016</v>
      </c>
      <c r="B34" s="692">
        <v>51.34</v>
      </c>
      <c r="C34" s="692">
        <v>31.01</v>
      </c>
      <c r="D34" s="692">
        <v>52.93</v>
      </c>
      <c r="E34" s="692">
        <v>54.62</v>
      </c>
      <c r="F34" s="692">
        <v>52.44</v>
      </c>
      <c r="G34" s="692"/>
      <c r="H34" s="692">
        <v>78.44</v>
      </c>
      <c r="I34" s="693">
        <v>80.150000000000006</v>
      </c>
    </row>
    <row r="35" spans="1:9" x14ac:dyDescent="0.2">
      <c r="A35" s="281">
        <v>2017</v>
      </c>
      <c r="B35" s="692">
        <v>51.17</v>
      </c>
      <c r="C35" s="692">
        <v>31.02</v>
      </c>
      <c r="D35" s="692">
        <v>53.06</v>
      </c>
      <c r="E35" s="692">
        <v>53.78</v>
      </c>
      <c r="F35" s="692">
        <v>50.4</v>
      </c>
      <c r="G35" s="692"/>
      <c r="H35" s="692">
        <v>79.2</v>
      </c>
      <c r="I35" s="693">
        <v>80.930000000000007</v>
      </c>
    </row>
    <row r="36" spans="1:9" x14ac:dyDescent="0.2">
      <c r="A36" s="281">
        <v>2018</v>
      </c>
      <c r="B36" s="692">
        <v>50.86</v>
      </c>
      <c r="C36" s="692">
        <v>30.12</v>
      </c>
      <c r="D36" s="692">
        <v>52.85</v>
      </c>
      <c r="E36" s="692">
        <v>53.03</v>
      </c>
      <c r="F36" s="692">
        <v>50.54</v>
      </c>
      <c r="G36" s="692"/>
      <c r="H36" s="692">
        <v>79.25</v>
      </c>
      <c r="I36" s="693">
        <v>80.75</v>
      </c>
    </row>
    <row r="37" spans="1:9" x14ac:dyDescent="0.2">
      <c r="A37" s="281">
        <v>2019</v>
      </c>
      <c r="B37" s="692">
        <v>50.92</v>
      </c>
      <c r="C37" s="692">
        <v>29.62</v>
      </c>
      <c r="D37" s="692">
        <v>51.48</v>
      </c>
      <c r="E37" s="692">
        <v>54.02</v>
      </c>
      <c r="F37" s="692">
        <v>49.94</v>
      </c>
      <c r="G37" s="692"/>
      <c r="H37" s="692">
        <v>79.69</v>
      </c>
      <c r="I37" s="693">
        <v>81.489999999999995</v>
      </c>
    </row>
    <row r="38" spans="1:9" x14ac:dyDescent="0.2">
      <c r="A38" s="1128"/>
      <c r="B38" s="1129"/>
      <c r="C38" s="1129"/>
      <c r="D38" s="1129"/>
      <c r="E38" s="1129"/>
      <c r="F38" s="1129"/>
      <c r="G38" s="1129"/>
      <c r="H38" s="1129"/>
      <c r="I38" s="1123"/>
    </row>
    <row r="39" spans="1:9" x14ac:dyDescent="0.2">
      <c r="A39" s="1113"/>
      <c r="B39" s="1113"/>
      <c r="C39" s="1113"/>
      <c r="D39" s="1113"/>
      <c r="E39" s="1113"/>
      <c r="F39" s="1113"/>
      <c r="G39" s="1113"/>
      <c r="H39" s="1113"/>
      <c r="I39" s="1113"/>
    </row>
    <row r="40" spans="1:9" x14ac:dyDescent="0.2">
      <c r="A40" s="1130" t="s">
        <v>1266</v>
      </c>
      <c r="B40" s="1113"/>
      <c r="C40" s="1113"/>
      <c r="D40" s="1113"/>
      <c r="E40" s="1113"/>
      <c r="F40" s="1113"/>
      <c r="G40" s="1113"/>
      <c r="H40" s="1113"/>
      <c r="I40" s="1113"/>
    </row>
    <row r="41" spans="1:9" ht="14.25" x14ac:dyDescent="0.2">
      <c r="A41" s="1124" t="s">
        <v>1186</v>
      </c>
      <c r="B41" s="1113"/>
      <c r="C41" s="1113"/>
      <c r="D41" s="1113"/>
      <c r="E41" s="1113"/>
      <c r="F41" s="1113"/>
      <c r="G41" s="1113"/>
      <c r="H41" s="1113"/>
      <c r="I41" s="1113"/>
    </row>
    <row r="42" spans="1:9" ht="14.25" x14ac:dyDescent="0.2">
      <c r="A42" s="1124" t="s">
        <v>1262</v>
      </c>
      <c r="B42" s="1113"/>
      <c r="C42" s="1113"/>
      <c r="D42" s="1113"/>
      <c r="E42" s="1113"/>
      <c r="F42" s="1113"/>
      <c r="G42" s="1113"/>
      <c r="H42" s="1113"/>
      <c r="I42" s="1113"/>
    </row>
    <row r="43" spans="1:9" x14ac:dyDescent="0.2">
      <c r="A43" s="1113" t="s">
        <v>1263</v>
      </c>
      <c r="B43" s="1113"/>
      <c r="C43" s="1113"/>
      <c r="D43" s="1113"/>
      <c r="E43" s="1113"/>
      <c r="F43" s="1113"/>
      <c r="G43" s="1113"/>
      <c r="H43" s="1113"/>
      <c r="I43" s="1113"/>
    </row>
    <row r="44" spans="1:9" x14ac:dyDescent="0.2">
      <c r="A44" s="702" t="s">
        <v>300</v>
      </c>
      <c r="B44" s="1113"/>
      <c r="C44" s="1113"/>
      <c r="D44" s="1113"/>
      <c r="E44" s="1113"/>
      <c r="F44" s="1113"/>
      <c r="G44" s="1113"/>
      <c r="H44" s="1113"/>
      <c r="I44" s="1113"/>
    </row>
    <row r="45" spans="1:9" ht="14.25" x14ac:dyDescent="0.2">
      <c r="A45" s="1124" t="s">
        <v>1264</v>
      </c>
      <c r="B45" s="1113"/>
      <c r="C45" s="1113"/>
      <c r="D45" s="1113"/>
      <c r="E45" s="1113"/>
      <c r="F45" s="1113"/>
      <c r="G45" s="1113"/>
      <c r="H45" s="1113"/>
      <c r="I45" s="1113"/>
    </row>
  </sheetData>
  <mergeCells count="4">
    <mergeCell ref="A1:D1"/>
    <mergeCell ref="B3:E3"/>
    <mergeCell ref="F3:I3"/>
    <mergeCell ref="B6:I6"/>
  </mergeCells>
  <hyperlinks>
    <hyperlink ref="A1" location="Contents!A1" display="To table of contents" xr:uid="{00000000-0004-0000-2900-000000000000}"/>
    <hyperlink ref="A44" r:id="rId1" xr:uid="{00000000-0004-0000-2900-000001000000}"/>
  </hyperlinks>
  <pageMargins left="0.75" right="0.75" top="1" bottom="1" header="0.5" footer="0.5"/>
  <pageSetup paperSize="9" scale="76" orientation="landscape" r:id="rId2"/>
  <headerFooter alignWithMargins="0"/>
  <customProperties>
    <customPr name="EpmWorksheetKeyString_GUID" r:id="rId3"/>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4" tint="0.79998168889431442"/>
    <pageSetUpPr fitToPage="1"/>
  </sheetPr>
  <dimension ref="A1:I45"/>
  <sheetViews>
    <sheetView zoomScale="75" workbookViewId="0">
      <selection activeCell="A2" sqref="A2:J47"/>
    </sheetView>
  </sheetViews>
  <sheetFormatPr defaultRowHeight="12.75" x14ac:dyDescent="0.2"/>
  <cols>
    <col min="1" max="1" width="11.5703125" style="5" customWidth="1"/>
    <col min="2" max="7" width="10.7109375" style="5" customWidth="1"/>
    <col min="8" max="8" width="12.5703125" style="5" customWidth="1"/>
    <col min="9" max="10" width="10.28515625" style="5" customWidth="1"/>
    <col min="11" max="16384" width="9.140625" style="5"/>
  </cols>
  <sheetData>
    <row r="1" spans="1:9" ht="27.75" customHeight="1" x14ac:dyDescent="0.2">
      <c r="A1" s="1417" t="s">
        <v>2</v>
      </c>
      <c r="B1" s="1417"/>
      <c r="C1" s="1417"/>
      <c r="D1" s="1417"/>
    </row>
    <row r="2" spans="1:9" ht="20.25" x14ac:dyDescent="0.3">
      <c r="A2" s="532" t="s">
        <v>1268</v>
      </c>
      <c r="H2" s="76" t="s">
        <v>1261</v>
      </c>
    </row>
    <row r="3" spans="1:9" ht="15" x14ac:dyDescent="0.25">
      <c r="A3" s="518"/>
      <c r="B3" s="1496" t="s">
        <v>13</v>
      </c>
      <c r="C3" s="1497"/>
      <c r="D3" s="1497"/>
      <c r="E3" s="1498"/>
      <c r="F3" s="1496" t="s">
        <v>68</v>
      </c>
      <c r="G3" s="1499"/>
      <c r="H3" s="1499"/>
      <c r="I3" s="1500"/>
    </row>
    <row r="4" spans="1:9" x14ac:dyDescent="0.2">
      <c r="A4" s="518"/>
      <c r="B4" s="678" t="s">
        <v>1254</v>
      </c>
      <c r="C4" s="1125" t="s">
        <v>1647</v>
      </c>
      <c r="D4" s="1125" t="s">
        <v>1256</v>
      </c>
      <c r="E4" s="679" t="s">
        <v>1256</v>
      </c>
      <c r="F4" s="678" t="s">
        <v>1254</v>
      </c>
      <c r="G4" s="1125" t="s">
        <v>1647</v>
      </c>
      <c r="H4" s="1125" t="s">
        <v>1256</v>
      </c>
      <c r="I4" s="679" t="s">
        <v>1256</v>
      </c>
    </row>
    <row r="5" spans="1:9" ht="14.25" x14ac:dyDescent="0.2">
      <c r="A5" s="282"/>
      <c r="B5" s="1126" t="s">
        <v>1648</v>
      </c>
      <c r="C5" s="708" t="s">
        <v>1257</v>
      </c>
      <c r="D5" s="708" t="s">
        <v>1649</v>
      </c>
      <c r="E5" s="752" t="s">
        <v>1258</v>
      </c>
      <c r="F5" s="1126" t="s">
        <v>1648</v>
      </c>
      <c r="G5" s="708" t="s">
        <v>1257</v>
      </c>
      <c r="H5" s="708" t="s">
        <v>1649</v>
      </c>
      <c r="I5" s="752" t="s">
        <v>1258</v>
      </c>
    </row>
    <row r="6" spans="1:9" ht="15" x14ac:dyDescent="0.25">
      <c r="A6" s="388"/>
      <c r="B6" s="1501" t="s">
        <v>202</v>
      </c>
      <c r="C6" s="1502"/>
      <c r="D6" s="1502"/>
      <c r="E6" s="1502"/>
      <c r="F6" s="1502"/>
      <c r="G6" s="1502"/>
      <c r="H6" s="1502"/>
      <c r="I6" s="1503"/>
    </row>
    <row r="7" spans="1:9" x14ac:dyDescent="0.2">
      <c r="A7" s="1098"/>
      <c r="B7" s="1113"/>
      <c r="C7" s="1113"/>
      <c r="D7" s="1113"/>
      <c r="E7" s="1113"/>
      <c r="F7" s="1113"/>
      <c r="G7" s="1113"/>
      <c r="H7" s="1113"/>
      <c r="I7" s="1127"/>
    </row>
    <row r="8" spans="1:9" x14ac:dyDescent="0.2">
      <c r="A8" s="281">
        <v>1990</v>
      </c>
      <c r="B8" s="739"/>
      <c r="C8" s="692">
        <v>1.57</v>
      </c>
      <c r="D8" s="692">
        <v>6.78</v>
      </c>
      <c r="E8" s="692">
        <v>6.94</v>
      </c>
      <c r="F8" s="692"/>
      <c r="G8" s="692">
        <v>2.17</v>
      </c>
      <c r="H8" s="692">
        <v>6.78</v>
      </c>
      <c r="I8" s="693">
        <v>5.31</v>
      </c>
    </row>
    <row r="9" spans="1:9" x14ac:dyDescent="0.2">
      <c r="A9" s="281">
        <v>1991</v>
      </c>
      <c r="B9" s="739"/>
      <c r="C9" s="692">
        <v>1.57</v>
      </c>
      <c r="D9" s="692">
        <v>6.78</v>
      </c>
      <c r="E9" s="692">
        <v>6.94</v>
      </c>
      <c r="F9" s="692"/>
      <c r="G9" s="692">
        <v>2.17</v>
      </c>
      <c r="H9" s="692">
        <v>6.78</v>
      </c>
      <c r="I9" s="693">
        <v>5.31</v>
      </c>
    </row>
    <row r="10" spans="1:9" x14ac:dyDescent="0.2">
      <c r="A10" s="281">
        <v>1992</v>
      </c>
      <c r="B10" s="739"/>
      <c r="C10" s="692">
        <v>1.57</v>
      </c>
      <c r="D10" s="692">
        <v>6.78</v>
      </c>
      <c r="E10" s="692">
        <v>6.94</v>
      </c>
      <c r="F10" s="692"/>
      <c r="G10" s="692">
        <v>2.17</v>
      </c>
      <c r="H10" s="692">
        <v>6.78</v>
      </c>
      <c r="I10" s="693">
        <v>5.31</v>
      </c>
    </row>
    <row r="11" spans="1:9" x14ac:dyDescent="0.2">
      <c r="A11" s="281">
        <v>1993</v>
      </c>
      <c r="B11" s="739"/>
      <c r="C11" s="692">
        <v>1.57</v>
      </c>
      <c r="D11" s="692">
        <v>6.78</v>
      </c>
      <c r="E11" s="692">
        <v>6.94</v>
      </c>
      <c r="F11" s="692"/>
      <c r="G11" s="692">
        <v>2.17</v>
      </c>
      <c r="H11" s="692">
        <v>6.78</v>
      </c>
      <c r="I11" s="693">
        <v>5.31</v>
      </c>
    </row>
    <row r="12" spans="1:9" x14ac:dyDescent="0.2">
      <c r="A12" s="281">
        <v>1994</v>
      </c>
      <c r="B12" s="739"/>
      <c r="C12" s="692">
        <v>1.56</v>
      </c>
      <c r="D12" s="692">
        <v>6.78</v>
      </c>
      <c r="E12" s="692">
        <v>6.94</v>
      </c>
      <c r="F12" s="692"/>
      <c r="G12" s="692">
        <v>2.1800000000000002</v>
      </c>
      <c r="H12" s="692">
        <v>6.78</v>
      </c>
      <c r="I12" s="693">
        <v>5.31</v>
      </c>
    </row>
    <row r="13" spans="1:9" x14ac:dyDescent="0.2">
      <c r="A13" s="281">
        <v>1995</v>
      </c>
      <c r="B13" s="739"/>
      <c r="C13" s="692">
        <v>1.57</v>
      </c>
      <c r="D13" s="692">
        <v>6.78</v>
      </c>
      <c r="E13" s="692">
        <v>6.94</v>
      </c>
      <c r="F13" s="692"/>
      <c r="G13" s="692">
        <v>2.17</v>
      </c>
      <c r="H13" s="692">
        <v>6.78</v>
      </c>
      <c r="I13" s="693">
        <v>5.31</v>
      </c>
    </row>
    <row r="14" spans="1:9" x14ac:dyDescent="0.2">
      <c r="A14" s="281">
        <v>1996</v>
      </c>
      <c r="B14" s="739"/>
      <c r="C14" s="692">
        <v>1.56</v>
      </c>
      <c r="D14" s="692">
        <v>6.84</v>
      </c>
      <c r="E14" s="692">
        <v>6.94</v>
      </c>
      <c r="F14" s="692"/>
      <c r="G14" s="692">
        <v>2.15</v>
      </c>
      <c r="H14" s="692">
        <v>6.84</v>
      </c>
      <c r="I14" s="693">
        <v>5.31</v>
      </c>
    </row>
    <row r="15" spans="1:9" x14ac:dyDescent="0.2">
      <c r="A15" s="281">
        <v>1997</v>
      </c>
      <c r="B15" s="739"/>
      <c r="C15" s="692">
        <v>1.57</v>
      </c>
      <c r="D15" s="692">
        <v>6.86</v>
      </c>
      <c r="E15" s="692">
        <v>6.94</v>
      </c>
      <c r="F15" s="692"/>
      <c r="G15" s="692">
        <v>2.44</v>
      </c>
      <c r="H15" s="692">
        <v>6.86</v>
      </c>
      <c r="I15" s="693">
        <v>5.31</v>
      </c>
    </row>
    <row r="16" spans="1:9" x14ac:dyDescent="0.2">
      <c r="A16" s="281">
        <v>1998</v>
      </c>
      <c r="B16" s="739"/>
      <c r="C16" s="692">
        <v>1.54</v>
      </c>
      <c r="D16" s="692">
        <v>6.91</v>
      </c>
      <c r="E16" s="692">
        <v>6.94</v>
      </c>
      <c r="F16" s="692"/>
      <c r="G16" s="692">
        <v>2.42</v>
      </c>
      <c r="H16" s="692">
        <v>6.91</v>
      </c>
      <c r="I16" s="693">
        <v>5.31</v>
      </c>
    </row>
    <row r="17" spans="1:9" x14ac:dyDescent="0.2">
      <c r="A17" s="281">
        <v>1999</v>
      </c>
      <c r="B17" s="739"/>
      <c r="C17" s="692">
        <v>1.5</v>
      </c>
      <c r="D17" s="692">
        <v>6.96</v>
      </c>
      <c r="E17" s="692">
        <v>6.94</v>
      </c>
      <c r="F17" s="692"/>
      <c r="G17" s="692">
        <v>2.39</v>
      </c>
      <c r="H17" s="692">
        <v>6.96</v>
      </c>
      <c r="I17" s="693">
        <v>5.31</v>
      </c>
    </row>
    <row r="18" spans="1:9" x14ac:dyDescent="0.2">
      <c r="A18" s="281">
        <v>2000</v>
      </c>
      <c r="B18" s="739"/>
      <c r="C18" s="692">
        <v>1.47</v>
      </c>
      <c r="D18" s="692">
        <v>7</v>
      </c>
      <c r="E18" s="692">
        <v>6.94</v>
      </c>
      <c r="F18" s="692"/>
      <c r="G18" s="692">
        <v>2.34</v>
      </c>
      <c r="H18" s="692">
        <v>7</v>
      </c>
      <c r="I18" s="693">
        <v>5.31</v>
      </c>
    </row>
    <row r="19" spans="1:9" x14ac:dyDescent="0.2">
      <c r="A19" s="281">
        <v>2001</v>
      </c>
      <c r="B19" s="739"/>
      <c r="C19" s="692">
        <v>1.48</v>
      </c>
      <c r="D19" s="692">
        <v>6.52</v>
      </c>
      <c r="E19" s="692">
        <v>6.42</v>
      </c>
      <c r="F19" s="692"/>
      <c r="G19" s="692">
        <v>2.34</v>
      </c>
      <c r="H19" s="692">
        <v>6.75</v>
      </c>
      <c r="I19" s="693">
        <v>5.16</v>
      </c>
    </row>
    <row r="20" spans="1:9" x14ac:dyDescent="0.2">
      <c r="A20" s="281">
        <v>2002</v>
      </c>
      <c r="B20" s="739"/>
      <c r="C20" s="692">
        <v>1.47</v>
      </c>
      <c r="D20" s="692">
        <v>6.14</v>
      </c>
      <c r="E20" s="692">
        <v>6.07</v>
      </c>
      <c r="F20" s="692"/>
      <c r="G20" s="692">
        <v>2.3199999999999998</v>
      </c>
      <c r="H20" s="692">
        <v>6.48</v>
      </c>
      <c r="I20" s="693">
        <v>4.97</v>
      </c>
    </row>
    <row r="21" spans="1:9" x14ac:dyDescent="0.2">
      <c r="A21" s="281">
        <v>2003</v>
      </c>
      <c r="B21" s="739"/>
      <c r="C21" s="692">
        <v>1.47</v>
      </c>
      <c r="D21" s="692">
        <v>5.82</v>
      </c>
      <c r="E21" s="692">
        <v>5.84</v>
      </c>
      <c r="F21" s="692"/>
      <c r="G21" s="692">
        <v>2.31</v>
      </c>
      <c r="H21" s="692">
        <v>6.17</v>
      </c>
      <c r="I21" s="693">
        <v>4.7699999999999996</v>
      </c>
    </row>
    <row r="22" spans="1:9" x14ac:dyDescent="0.2">
      <c r="A22" s="281">
        <v>2004</v>
      </c>
      <c r="B22" s="739"/>
      <c r="C22" s="692">
        <v>1.46</v>
      </c>
      <c r="D22" s="692">
        <v>5.57</v>
      </c>
      <c r="E22" s="692">
        <v>5.52</v>
      </c>
      <c r="F22" s="692"/>
      <c r="G22" s="692">
        <v>2.2999999999999998</v>
      </c>
      <c r="H22" s="692">
        <v>5.81</v>
      </c>
      <c r="I22" s="693">
        <v>4.2300000000000004</v>
      </c>
    </row>
    <row r="23" spans="1:9" x14ac:dyDescent="0.2">
      <c r="A23" s="281">
        <v>2005</v>
      </c>
      <c r="B23" s="739"/>
      <c r="C23" s="692">
        <v>1.47</v>
      </c>
      <c r="D23" s="692">
        <v>5.37</v>
      </c>
      <c r="E23" s="692">
        <v>5.66</v>
      </c>
      <c r="F23" s="692"/>
      <c r="G23" s="692">
        <v>2.2999999999999998</v>
      </c>
      <c r="H23" s="692">
        <v>5.37</v>
      </c>
      <c r="I23" s="693">
        <v>4.5199999999999996</v>
      </c>
    </row>
    <row r="24" spans="1:9" x14ac:dyDescent="0.2">
      <c r="A24" s="281">
        <v>2006</v>
      </c>
      <c r="B24" s="739"/>
      <c r="C24" s="692">
        <v>1.47</v>
      </c>
      <c r="D24" s="692">
        <v>5.35</v>
      </c>
      <c r="E24" s="692">
        <v>5.63</v>
      </c>
      <c r="F24" s="692"/>
      <c r="G24" s="692">
        <v>2.2799999999999998</v>
      </c>
      <c r="H24" s="692">
        <v>5.35</v>
      </c>
      <c r="I24" s="693">
        <v>4.47</v>
      </c>
    </row>
    <row r="25" spans="1:9" x14ac:dyDescent="0.2">
      <c r="A25" s="281">
        <v>2007</v>
      </c>
      <c r="B25" s="692">
        <v>3.17</v>
      </c>
      <c r="C25" s="692">
        <v>1.46</v>
      </c>
      <c r="D25" s="692">
        <v>5.3</v>
      </c>
      <c r="E25" s="692">
        <v>3.97</v>
      </c>
      <c r="F25" s="692">
        <v>3.56</v>
      </c>
      <c r="G25" s="692">
        <v>2.0699999999999998</v>
      </c>
      <c r="H25" s="692">
        <v>5.0599999999999996</v>
      </c>
      <c r="I25" s="693">
        <v>4.8</v>
      </c>
    </row>
    <row r="26" spans="1:9" x14ac:dyDescent="0.2">
      <c r="A26" s="281">
        <v>2008</v>
      </c>
      <c r="B26" s="692">
        <v>1.87</v>
      </c>
      <c r="C26" s="692">
        <v>1.71</v>
      </c>
      <c r="D26" s="692">
        <v>2.09</v>
      </c>
      <c r="E26" s="692">
        <v>1.88</v>
      </c>
      <c r="F26" s="692">
        <v>3.77</v>
      </c>
      <c r="G26" s="692">
        <v>1.73</v>
      </c>
      <c r="H26" s="692">
        <v>4.76</v>
      </c>
      <c r="I26" s="693">
        <v>4.45</v>
      </c>
    </row>
    <row r="27" spans="1:9" x14ac:dyDescent="0.2">
      <c r="A27" s="281">
        <v>2009</v>
      </c>
      <c r="B27" s="692">
        <v>1.92</v>
      </c>
      <c r="C27" s="692">
        <v>1.75</v>
      </c>
      <c r="D27" s="692">
        <v>2.73</v>
      </c>
      <c r="E27" s="692">
        <v>2.27</v>
      </c>
      <c r="F27" s="692">
        <v>3.85</v>
      </c>
      <c r="G27" s="692"/>
      <c r="H27" s="692">
        <v>4.75</v>
      </c>
      <c r="I27" s="693">
        <v>4.6399999999999997</v>
      </c>
    </row>
    <row r="28" spans="1:9" x14ac:dyDescent="0.2">
      <c r="A28" s="281">
        <v>2010</v>
      </c>
      <c r="B28" s="692">
        <v>1.75</v>
      </c>
      <c r="C28" s="692">
        <v>0.72</v>
      </c>
      <c r="D28" s="692">
        <v>1.18</v>
      </c>
      <c r="E28" s="692">
        <v>1.98</v>
      </c>
      <c r="F28" s="692">
        <v>3.79</v>
      </c>
      <c r="G28" s="692"/>
      <c r="H28" s="692">
        <v>4.59</v>
      </c>
      <c r="I28" s="693">
        <v>4.49</v>
      </c>
    </row>
    <row r="29" spans="1:9" x14ac:dyDescent="0.2">
      <c r="A29" s="281">
        <v>2011</v>
      </c>
      <c r="B29" s="692">
        <v>1.65</v>
      </c>
      <c r="C29" s="692">
        <v>0.7</v>
      </c>
      <c r="D29" s="692">
        <v>1.74</v>
      </c>
      <c r="E29" s="692">
        <v>1.64</v>
      </c>
      <c r="F29" s="692">
        <v>3.51</v>
      </c>
      <c r="G29" s="692"/>
      <c r="H29" s="692">
        <v>3.63</v>
      </c>
      <c r="I29" s="693">
        <v>3.48</v>
      </c>
    </row>
    <row r="30" spans="1:9" x14ac:dyDescent="0.2">
      <c r="A30" s="281">
        <v>2012</v>
      </c>
      <c r="B30" s="692">
        <v>1.62</v>
      </c>
      <c r="C30" s="692">
        <v>0.7</v>
      </c>
      <c r="D30" s="692">
        <v>1.73</v>
      </c>
      <c r="E30" s="692">
        <v>1.64</v>
      </c>
      <c r="F30" s="692">
        <v>3.51</v>
      </c>
      <c r="G30" s="692"/>
      <c r="H30" s="692">
        <v>3.61</v>
      </c>
      <c r="I30" s="693">
        <v>3.5</v>
      </c>
    </row>
    <row r="31" spans="1:9" x14ac:dyDescent="0.2">
      <c r="A31" s="281">
        <v>2013</v>
      </c>
      <c r="B31" s="692">
        <v>1.61</v>
      </c>
      <c r="C31" s="692">
        <v>0.71</v>
      </c>
      <c r="D31" s="692">
        <v>1.84</v>
      </c>
      <c r="E31" s="692">
        <v>1.61</v>
      </c>
      <c r="F31" s="692">
        <v>3.52</v>
      </c>
      <c r="G31" s="692"/>
      <c r="H31" s="692">
        <v>3.64</v>
      </c>
      <c r="I31" s="693">
        <v>3.51</v>
      </c>
    </row>
    <row r="32" spans="1:9" x14ac:dyDescent="0.2">
      <c r="A32" s="281">
        <v>2014</v>
      </c>
      <c r="B32" s="692">
        <v>1.58</v>
      </c>
      <c r="C32" s="692">
        <v>0.71</v>
      </c>
      <c r="D32" s="692">
        <v>1.77</v>
      </c>
      <c r="E32" s="692">
        <v>1.61</v>
      </c>
      <c r="F32" s="692">
        <v>3.52</v>
      </c>
      <c r="G32" s="692"/>
      <c r="H32" s="692">
        <v>3.64</v>
      </c>
      <c r="I32" s="693">
        <v>3.54</v>
      </c>
    </row>
    <row r="33" spans="1:9" x14ac:dyDescent="0.2">
      <c r="A33" s="281">
        <v>2015</v>
      </c>
      <c r="B33" s="692">
        <v>1.54</v>
      </c>
      <c r="C33" s="692">
        <v>0.63</v>
      </c>
      <c r="D33" s="692">
        <v>1.32</v>
      </c>
      <c r="E33" s="692">
        <v>1.52</v>
      </c>
      <c r="F33" s="692">
        <v>3.55</v>
      </c>
      <c r="G33" s="692"/>
      <c r="H33" s="692">
        <v>2.4500000000000002</v>
      </c>
      <c r="I33" s="693">
        <v>2.86</v>
      </c>
    </row>
    <row r="34" spans="1:9" x14ac:dyDescent="0.2">
      <c r="A34" s="281">
        <v>2016</v>
      </c>
      <c r="B34" s="692">
        <v>1.43</v>
      </c>
      <c r="C34" s="692">
        <v>0.63</v>
      </c>
      <c r="D34" s="692">
        <v>1.07</v>
      </c>
      <c r="E34" s="692">
        <v>1.44</v>
      </c>
      <c r="F34" s="692">
        <v>3.1</v>
      </c>
      <c r="G34" s="692"/>
      <c r="H34" s="692">
        <v>2.2400000000000002</v>
      </c>
      <c r="I34" s="693">
        <v>2.2799999999999998</v>
      </c>
    </row>
    <row r="35" spans="1:9" x14ac:dyDescent="0.2">
      <c r="A35" s="281">
        <v>2017</v>
      </c>
      <c r="B35" s="692">
        <v>1.36</v>
      </c>
      <c r="C35" s="692">
        <v>0.63</v>
      </c>
      <c r="D35" s="692">
        <v>1.07</v>
      </c>
      <c r="E35" s="692">
        <v>1.19</v>
      </c>
      <c r="F35" s="692">
        <v>3.02</v>
      </c>
      <c r="G35" s="692"/>
      <c r="H35" s="692">
        <v>2.23</v>
      </c>
      <c r="I35" s="693">
        <v>2.23</v>
      </c>
    </row>
    <row r="36" spans="1:9" x14ac:dyDescent="0.2">
      <c r="A36" s="281">
        <v>2018</v>
      </c>
      <c r="B36" s="692">
        <v>1.35</v>
      </c>
      <c r="C36" s="692">
        <v>0.69</v>
      </c>
      <c r="D36" s="692">
        <v>1.35</v>
      </c>
      <c r="E36" s="692">
        <v>1.33</v>
      </c>
      <c r="F36" s="692">
        <v>3</v>
      </c>
      <c r="G36" s="692"/>
      <c r="H36" s="692">
        <v>2.38</v>
      </c>
      <c r="I36" s="693">
        <v>2.2000000000000002</v>
      </c>
    </row>
    <row r="37" spans="1:9" x14ac:dyDescent="0.2">
      <c r="A37" s="281">
        <v>2019</v>
      </c>
      <c r="B37" s="692">
        <v>1.32</v>
      </c>
      <c r="C37" s="692">
        <v>0.68</v>
      </c>
      <c r="D37" s="692">
        <v>1.28</v>
      </c>
      <c r="E37" s="692">
        <v>1.26</v>
      </c>
      <c r="F37" s="692">
        <v>2.96</v>
      </c>
      <c r="G37" s="692"/>
      <c r="H37" s="692">
        <v>2.34</v>
      </c>
      <c r="I37" s="693">
        <v>2.15</v>
      </c>
    </row>
    <row r="38" spans="1:9" x14ac:dyDescent="0.2">
      <c r="A38" s="1128"/>
      <c r="B38" s="1129"/>
      <c r="C38" s="1129"/>
      <c r="D38" s="1129"/>
      <c r="E38" s="1129"/>
      <c r="F38" s="1129"/>
      <c r="G38" s="1129"/>
      <c r="H38" s="1129"/>
      <c r="I38" s="1123"/>
    </row>
    <row r="39" spans="1:9" x14ac:dyDescent="0.2">
      <c r="A39" s="1113"/>
      <c r="B39" s="1113"/>
      <c r="C39" s="1113"/>
      <c r="D39" s="1113"/>
      <c r="E39" s="1113"/>
      <c r="F39" s="1113"/>
      <c r="G39" s="1113"/>
      <c r="H39" s="1113"/>
      <c r="I39" s="1113"/>
    </row>
    <row r="40" spans="1:9" x14ac:dyDescent="0.2">
      <c r="A40" s="1130" t="s">
        <v>1266</v>
      </c>
      <c r="B40" s="1113"/>
      <c r="C40" s="1113"/>
      <c r="D40" s="1113"/>
      <c r="E40" s="1113"/>
      <c r="F40" s="1113"/>
      <c r="G40" s="1113"/>
      <c r="H40" s="1113"/>
      <c r="I40" s="1113"/>
    </row>
    <row r="41" spans="1:9" ht="14.25" x14ac:dyDescent="0.2">
      <c r="A41" s="1124" t="s">
        <v>1186</v>
      </c>
      <c r="B41" s="1113"/>
      <c r="C41" s="1113"/>
      <c r="D41" s="1113"/>
      <c r="E41" s="1113"/>
      <c r="F41" s="1113"/>
      <c r="G41" s="1113"/>
      <c r="H41" s="1113"/>
      <c r="I41" s="1113"/>
    </row>
    <row r="42" spans="1:9" ht="14.25" x14ac:dyDescent="0.2">
      <c r="A42" s="1124" t="s">
        <v>1262</v>
      </c>
      <c r="B42" s="1113"/>
      <c r="C42" s="1113"/>
      <c r="D42" s="1113"/>
      <c r="E42" s="1113"/>
      <c r="F42" s="1113"/>
      <c r="G42" s="1113"/>
      <c r="H42" s="1113"/>
      <c r="I42" s="1113"/>
    </row>
    <row r="43" spans="1:9" x14ac:dyDescent="0.2">
      <c r="A43" s="1113" t="s">
        <v>1263</v>
      </c>
      <c r="B43" s="1113"/>
      <c r="C43" s="1113"/>
      <c r="D43" s="1113"/>
      <c r="E43" s="1113"/>
      <c r="F43" s="1113"/>
      <c r="G43" s="1113"/>
      <c r="H43" s="1113"/>
      <c r="I43" s="1113"/>
    </row>
    <row r="44" spans="1:9" x14ac:dyDescent="0.2">
      <c r="A44" s="702" t="s">
        <v>300</v>
      </c>
      <c r="B44" s="1113"/>
      <c r="C44" s="1113"/>
      <c r="D44" s="1113"/>
      <c r="E44" s="1113"/>
      <c r="F44" s="1113"/>
      <c r="G44" s="1113"/>
      <c r="H44" s="1113"/>
      <c r="I44" s="1113"/>
    </row>
    <row r="45" spans="1:9" ht="14.25" x14ac:dyDescent="0.2">
      <c r="A45" s="1124" t="s">
        <v>1264</v>
      </c>
      <c r="B45" s="1113"/>
      <c r="C45" s="1113"/>
      <c r="D45" s="1113"/>
      <c r="E45" s="1113"/>
      <c r="F45" s="1113"/>
      <c r="G45" s="1113"/>
      <c r="H45" s="1113"/>
      <c r="I45" s="1113"/>
    </row>
  </sheetData>
  <mergeCells count="4">
    <mergeCell ref="A1:D1"/>
    <mergeCell ref="B3:E3"/>
    <mergeCell ref="F3:I3"/>
    <mergeCell ref="B6:I6"/>
  </mergeCells>
  <hyperlinks>
    <hyperlink ref="A1" location="Contents!A1" display="To table of contents" xr:uid="{00000000-0004-0000-2A00-000000000000}"/>
    <hyperlink ref="A44" r:id="rId1" xr:uid="{00000000-0004-0000-2A00-000001000000}"/>
  </hyperlinks>
  <pageMargins left="0.75" right="0.75" top="1" bottom="1" header="0.5" footer="0.5"/>
  <pageSetup paperSize="9" scale="76" orientation="landscape" r:id="rId2"/>
  <headerFooter alignWithMargins="0"/>
  <customProperties>
    <customPr name="EpmWorksheetKeyString_GUID" r:id="rId3"/>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4" tint="0.79998168889431442"/>
    <pageSetUpPr fitToPage="1"/>
  </sheetPr>
  <dimension ref="A1:I45"/>
  <sheetViews>
    <sheetView zoomScale="75" workbookViewId="0">
      <selection activeCell="A2" sqref="A2:J50"/>
    </sheetView>
  </sheetViews>
  <sheetFormatPr defaultRowHeight="12.75" x14ac:dyDescent="0.2"/>
  <cols>
    <col min="1" max="1" width="11.5703125" style="5" customWidth="1"/>
    <col min="2" max="7" width="10.7109375" style="5" customWidth="1"/>
    <col min="8" max="8" width="15" style="5" customWidth="1"/>
    <col min="9" max="10" width="10.28515625" style="5" customWidth="1"/>
    <col min="11" max="16384" width="9.140625" style="5"/>
  </cols>
  <sheetData>
    <row r="1" spans="1:9" ht="28.5" customHeight="1" x14ac:dyDescent="0.2">
      <c r="A1" s="1417" t="s">
        <v>2</v>
      </c>
      <c r="B1" s="1417"/>
      <c r="C1" s="1417"/>
      <c r="D1" s="1417"/>
    </row>
    <row r="2" spans="1:9" ht="20.25" x14ac:dyDescent="0.3">
      <c r="A2" s="532" t="s">
        <v>1269</v>
      </c>
      <c r="H2" s="76" t="s">
        <v>1261</v>
      </c>
    </row>
    <row r="3" spans="1:9" ht="15" x14ac:dyDescent="0.25">
      <c r="A3" s="518"/>
      <c r="B3" s="1496" t="s">
        <v>13</v>
      </c>
      <c r="C3" s="1497"/>
      <c r="D3" s="1497"/>
      <c r="E3" s="1498"/>
      <c r="F3" s="1496" t="s">
        <v>68</v>
      </c>
      <c r="G3" s="1499"/>
      <c r="H3" s="1499"/>
      <c r="I3" s="1500"/>
    </row>
    <row r="4" spans="1:9" x14ac:dyDescent="0.2">
      <c r="A4" s="518"/>
      <c r="B4" s="678" t="s">
        <v>1254</v>
      </c>
      <c r="C4" s="1125" t="s">
        <v>1647</v>
      </c>
      <c r="D4" s="1125" t="s">
        <v>1256</v>
      </c>
      <c r="E4" s="679" t="s">
        <v>1256</v>
      </c>
      <c r="F4" s="678" t="s">
        <v>1254</v>
      </c>
      <c r="G4" s="1125" t="s">
        <v>1647</v>
      </c>
      <c r="H4" s="1125" t="s">
        <v>1256</v>
      </c>
      <c r="I4" s="679" t="s">
        <v>1256</v>
      </c>
    </row>
    <row r="5" spans="1:9" ht="14.25" x14ac:dyDescent="0.2">
      <c r="A5" s="282"/>
      <c r="B5" s="1126" t="s">
        <v>1648</v>
      </c>
      <c r="C5" s="708" t="s">
        <v>1257</v>
      </c>
      <c r="D5" s="708" t="s">
        <v>1649</v>
      </c>
      <c r="E5" s="752" t="s">
        <v>1258</v>
      </c>
      <c r="F5" s="1126" t="s">
        <v>1648</v>
      </c>
      <c r="G5" s="708" t="s">
        <v>1257</v>
      </c>
      <c r="H5" s="708" t="s">
        <v>1649</v>
      </c>
      <c r="I5" s="752" t="s">
        <v>1258</v>
      </c>
    </row>
    <row r="6" spans="1:9" ht="15" x14ac:dyDescent="0.25">
      <c r="A6" s="388"/>
      <c r="B6" s="1501" t="s">
        <v>202</v>
      </c>
      <c r="C6" s="1502"/>
      <c r="D6" s="1502"/>
      <c r="E6" s="1502"/>
      <c r="F6" s="1502"/>
      <c r="G6" s="1502"/>
      <c r="H6" s="1502"/>
      <c r="I6" s="1503"/>
    </row>
    <row r="7" spans="1:9" x14ac:dyDescent="0.2">
      <c r="A7" s="1098"/>
      <c r="B7" s="1113"/>
      <c r="C7" s="1113"/>
      <c r="D7" s="1113"/>
      <c r="E7" s="1113"/>
      <c r="F7" s="1113"/>
      <c r="G7" s="1113"/>
      <c r="H7" s="1113"/>
      <c r="I7" s="1127"/>
    </row>
    <row r="8" spans="1:9" x14ac:dyDescent="0.2">
      <c r="A8" s="281">
        <v>1990</v>
      </c>
      <c r="B8" s="739"/>
      <c r="C8" s="692">
        <v>14.37</v>
      </c>
      <c r="D8" s="692">
        <v>20</v>
      </c>
      <c r="E8" s="692">
        <v>20.14</v>
      </c>
      <c r="F8" s="692"/>
      <c r="G8" s="692">
        <v>32.270000000000003</v>
      </c>
      <c r="H8" s="692">
        <v>54</v>
      </c>
      <c r="I8" s="693">
        <v>54.06</v>
      </c>
    </row>
    <row r="9" spans="1:9" x14ac:dyDescent="0.2">
      <c r="A9" s="281">
        <v>1991</v>
      </c>
      <c r="B9" s="739"/>
      <c r="C9" s="692">
        <v>14.37</v>
      </c>
      <c r="D9" s="692">
        <v>20</v>
      </c>
      <c r="E9" s="692">
        <v>20.14</v>
      </c>
      <c r="F9" s="692"/>
      <c r="G9" s="692">
        <v>32.270000000000003</v>
      </c>
      <c r="H9" s="692">
        <v>54</v>
      </c>
      <c r="I9" s="693">
        <v>54.06</v>
      </c>
    </row>
    <row r="10" spans="1:9" x14ac:dyDescent="0.2">
      <c r="A10" s="281">
        <v>1992</v>
      </c>
      <c r="B10" s="739"/>
      <c r="C10" s="692">
        <v>14.37</v>
      </c>
      <c r="D10" s="692">
        <v>20</v>
      </c>
      <c r="E10" s="692">
        <v>20.14</v>
      </c>
      <c r="F10" s="692"/>
      <c r="G10" s="692">
        <v>32.270000000000003</v>
      </c>
      <c r="H10" s="692">
        <v>54</v>
      </c>
      <c r="I10" s="693">
        <v>54.06</v>
      </c>
    </row>
    <row r="11" spans="1:9" x14ac:dyDescent="0.2">
      <c r="A11" s="281">
        <v>1993</v>
      </c>
      <c r="B11" s="739"/>
      <c r="C11" s="692">
        <v>14.37</v>
      </c>
      <c r="D11" s="692">
        <v>20</v>
      </c>
      <c r="E11" s="692">
        <v>20.14</v>
      </c>
      <c r="F11" s="692"/>
      <c r="G11" s="692">
        <v>32.270000000000003</v>
      </c>
      <c r="H11" s="692">
        <v>54</v>
      </c>
      <c r="I11" s="693">
        <v>54.06</v>
      </c>
    </row>
    <row r="12" spans="1:9" x14ac:dyDescent="0.2">
      <c r="A12" s="281">
        <v>1994</v>
      </c>
      <c r="B12" s="739"/>
      <c r="C12" s="692">
        <v>14.44</v>
      </c>
      <c r="D12" s="692">
        <v>20</v>
      </c>
      <c r="E12" s="692">
        <v>20.14</v>
      </c>
      <c r="F12" s="692"/>
      <c r="G12" s="692">
        <v>32.049999999999997</v>
      </c>
      <c r="H12" s="692">
        <v>54</v>
      </c>
      <c r="I12" s="693">
        <v>54.06</v>
      </c>
    </row>
    <row r="13" spans="1:9" x14ac:dyDescent="0.2">
      <c r="A13" s="281">
        <v>1995</v>
      </c>
      <c r="B13" s="739"/>
      <c r="C13" s="692">
        <v>14.37</v>
      </c>
      <c r="D13" s="692">
        <v>20</v>
      </c>
      <c r="E13" s="692">
        <v>20.14</v>
      </c>
      <c r="F13" s="692"/>
      <c r="G13" s="692">
        <v>32.270000000000003</v>
      </c>
      <c r="H13" s="692">
        <v>54</v>
      </c>
      <c r="I13" s="693">
        <v>54.06</v>
      </c>
    </row>
    <row r="14" spans="1:9" x14ac:dyDescent="0.2">
      <c r="A14" s="281">
        <v>1996</v>
      </c>
      <c r="B14" s="739"/>
      <c r="C14" s="692">
        <v>14.46</v>
      </c>
      <c r="D14" s="692">
        <v>20</v>
      </c>
      <c r="E14" s="692">
        <v>20.14</v>
      </c>
      <c r="F14" s="692"/>
      <c r="G14" s="692">
        <v>32.17</v>
      </c>
      <c r="H14" s="692">
        <v>54</v>
      </c>
      <c r="I14" s="693">
        <v>54.06</v>
      </c>
    </row>
    <row r="15" spans="1:9" x14ac:dyDescent="0.2">
      <c r="A15" s="281">
        <v>1997</v>
      </c>
      <c r="B15" s="739"/>
      <c r="C15" s="692">
        <v>15.3</v>
      </c>
      <c r="D15" s="692">
        <v>20</v>
      </c>
      <c r="E15" s="692">
        <v>20.14</v>
      </c>
      <c r="F15" s="692"/>
      <c r="G15" s="692">
        <v>33.39</v>
      </c>
      <c r="H15" s="692">
        <v>54</v>
      </c>
      <c r="I15" s="693">
        <v>54.06</v>
      </c>
    </row>
    <row r="16" spans="1:9" x14ac:dyDescent="0.2">
      <c r="A16" s="281">
        <v>1998</v>
      </c>
      <c r="B16" s="739"/>
      <c r="C16" s="692">
        <v>15.29</v>
      </c>
      <c r="D16" s="692">
        <v>20</v>
      </c>
      <c r="E16" s="692">
        <v>20.14</v>
      </c>
      <c r="F16" s="692"/>
      <c r="G16" s="692">
        <v>33.65</v>
      </c>
      <c r="H16" s="692">
        <v>54</v>
      </c>
      <c r="I16" s="693">
        <v>54.06</v>
      </c>
    </row>
    <row r="17" spans="1:9" x14ac:dyDescent="0.2">
      <c r="A17" s="281">
        <v>1999</v>
      </c>
      <c r="B17" s="739"/>
      <c r="C17" s="692">
        <v>15.21</v>
      </c>
      <c r="D17" s="692">
        <v>20</v>
      </c>
      <c r="E17" s="692">
        <v>20.14</v>
      </c>
      <c r="F17" s="692"/>
      <c r="G17" s="692">
        <v>34.270000000000003</v>
      </c>
      <c r="H17" s="692">
        <v>54</v>
      </c>
      <c r="I17" s="693">
        <v>54.06</v>
      </c>
    </row>
    <row r="18" spans="1:9" x14ac:dyDescent="0.2">
      <c r="A18" s="281">
        <v>2000</v>
      </c>
      <c r="B18" s="739"/>
      <c r="C18" s="692">
        <v>15.18</v>
      </c>
      <c r="D18" s="692">
        <v>20</v>
      </c>
      <c r="E18" s="692">
        <v>20.14</v>
      </c>
      <c r="F18" s="692"/>
      <c r="G18" s="692">
        <v>33.909999999999997</v>
      </c>
      <c r="H18" s="692">
        <v>54</v>
      </c>
      <c r="I18" s="693">
        <v>54.06</v>
      </c>
    </row>
    <row r="19" spans="1:9" x14ac:dyDescent="0.2">
      <c r="A19" s="281">
        <v>2001</v>
      </c>
      <c r="B19" s="739"/>
      <c r="C19" s="692">
        <v>15.16</v>
      </c>
      <c r="D19" s="692">
        <v>20</v>
      </c>
      <c r="E19" s="692">
        <v>20.14</v>
      </c>
      <c r="F19" s="692"/>
      <c r="G19" s="692">
        <v>33.979999999999997</v>
      </c>
      <c r="H19" s="692">
        <v>54</v>
      </c>
      <c r="I19" s="693">
        <v>54.06</v>
      </c>
    </row>
    <row r="20" spans="1:9" x14ac:dyDescent="0.2">
      <c r="A20" s="281">
        <v>2002</v>
      </c>
      <c r="B20" s="739"/>
      <c r="C20" s="692">
        <v>15.16</v>
      </c>
      <c r="D20" s="692">
        <v>20</v>
      </c>
      <c r="E20" s="692">
        <v>20.14</v>
      </c>
      <c r="F20" s="692"/>
      <c r="G20" s="692">
        <v>33.619999999999997</v>
      </c>
      <c r="H20" s="692">
        <v>54</v>
      </c>
      <c r="I20" s="693">
        <v>54.06</v>
      </c>
    </row>
    <row r="21" spans="1:9" x14ac:dyDescent="0.2">
      <c r="A21" s="281">
        <v>2003</v>
      </c>
      <c r="B21" s="739"/>
      <c r="C21" s="692">
        <v>15.09</v>
      </c>
      <c r="D21" s="692">
        <v>20</v>
      </c>
      <c r="E21" s="692">
        <v>20.14</v>
      </c>
      <c r="F21" s="692"/>
      <c r="G21" s="692">
        <v>33.590000000000003</v>
      </c>
      <c r="H21" s="692">
        <v>54</v>
      </c>
      <c r="I21" s="693">
        <v>54.06</v>
      </c>
    </row>
    <row r="22" spans="1:9" x14ac:dyDescent="0.2">
      <c r="A22" s="281">
        <v>2004</v>
      </c>
      <c r="B22" s="739"/>
      <c r="C22" s="692">
        <v>15.08</v>
      </c>
      <c r="D22" s="692">
        <v>20</v>
      </c>
      <c r="E22" s="692">
        <v>20.14</v>
      </c>
      <c r="F22" s="692"/>
      <c r="G22" s="692">
        <v>33.54</v>
      </c>
      <c r="H22" s="692">
        <v>54</v>
      </c>
      <c r="I22" s="693">
        <v>54.06</v>
      </c>
    </row>
    <row r="23" spans="1:9" x14ac:dyDescent="0.2">
      <c r="A23" s="281">
        <v>2005</v>
      </c>
      <c r="B23" s="739"/>
      <c r="C23" s="692">
        <v>15.02</v>
      </c>
      <c r="D23" s="692">
        <v>20</v>
      </c>
      <c r="E23" s="692">
        <v>20.14</v>
      </c>
      <c r="F23" s="692"/>
      <c r="G23" s="692">
        <v>32.880000000000003</v>
      </c>
      <c r="H23" s="692">
        <v>54</v>
      </c>
      <c r="I23" s="693">
        <v>54.06</v>
      </c>
    </row>
    <row r="24" spans="1:9" x14ac:dyDescent="0.2">
      <c r="A24" s="281">
        <v>2006</v>
      </c>
      <c r="B24" s="739"/>
      <c r="C24" s="692">
        <v>14.97</v>
      </c>
      <c r="D24" s="692">
        <v>20</v>
      </c>
      <c r="E24" s="692">
        <v>20.14</v>
      </c>
      <c r="F24" s="692"/>
      <c r="G24" s="692">
        <v>32.68</v>
      </c>
      <c r="H24" s="692">
        <v>54</v>
      </c>
      <c r="I24" s="693">
        <v>54.06</v>
      </c>
    </row>
    <row r="25" spans="1:9" x14ac:dyDescent="0.2">
      <c r="A25" s="281">
        <v>2007</v>
      </c>
      <c r="B25" s="692">
        <v>21.52</v>
      </c>
      <c r="C25" s="692">
        <v>15.03</v>
      </c>
      <c r="D25" s="692">
        <v>19.850000000000001</v>
      </c>
      <c r="E25" s="692">
        <v>21.52</v>
      </c>
      <c r="F25" s="692">
        <v>40.35</v>
      </c>
      <c r="G25" s="692">
        <v>28.68</v>
      </c>
      <c r="H25" s="692">
        <v>42.24</v>
      </c>
      <c r="I25" s="693">
        <v>40.35</v>
      </c>
    </row>
    <row r="26" spans="1:9" x14ac:dyDescent="0.2">
      <c r="A26" s="281">
        <v>2008</v>
      </c>
      <c r="B26" s="692">
        <v>15.58</v>
      </c>
      <c r="C26" s="692">
        <v>14.36</v>
      </c>
      <c r="D26" s="692">
        <v>16.170000000000002</v>
      </c>
      <c r="E26" s="692">
        <v>15.89</v>
      </c>
      <c r="F26" s="692">
        <v>29.42</v>
      </c>
      <c r="G26" s="692">
        <v>15.55</v>
      </c>
      <c r="H26" s="692">
        <v>29.85</v>
      </c>
      <c r="I26" s="693">
        <v>29.92</v>
      </c>
    </row>
    <row r="27" spans="1:9" x14ac:dyDescent="0.2">
      <c r="A27" s="281">
        <v>2009</v>
      </c>
      <c r="B27" s="692">
        <v>16.04</v>
      </c>
      <c r="C27" s="692">
        <v>14.84</v>
      </c>
      <c r="D27" s="692">
        <v>16.190000000000001</v>
      </c>
      <c r="E27" s="692">
        <v>16.11</v>
      </c>
      <c r="F27" s="692">
        <v>30.01</v>
      </c>
      <c r="G27" s="692"/>
      <c r="H27" s="692">
        <v>29.92</v>
      </c>
      <c r="I27" s="693">
        <v>30.01</v>
      </c>
    </row>
    <row r="28" spans="1:9" x14ac:dyDescent="0.2">
      <c r="A28" s="281">
        <v>2010</v>
      </c>
      <c r="B28" s="692">
        <v>15.89</v>
      </c>
      <c r="C28" s="692">
        <v>2.63</v>
      </c>
      <c r="D28" s="692">
        <v>15.4</v>
      </c>
      <c r="E28" s="692">
        <v>15.07</v>
      </c>
      <c r="F28" s="692">
        <v>28.97</v>
      </c>
      <c r="G28" s="692"/>
      <c r="H28" s="692">
        <v>28.81</v>
      </c>
      <c r="I28" s="693">
        <v>28.92</v>
      </c>
    </row>
    <row r="29" spans="1:9" x14ac:dyDescent="0.2">
      <c r="A29" s="281">
        <v>2011</v>
      </c>
      <c r="B29" s="692">
        <v>9.82</v>
      </c>
      <c r="C29" s="692">
        <v>2.67</v>
      </c>
      <c r="D29" s="692">
        <v>9.2899999999999991</v>
      </c>
      <c r="E29" s="692">
        <v>9.14</v>
      </c>
      <c r="F29" s="692">
        <v>19.95</v>
      </c>
      <c r="G29" s="692"/>
      <c r="H29" s="692">
        <v>19.88</v>
      </c>
      <c r="I29" s="693">
        <v>19.91</v>
      </c>
    </row>
    <row r="30" spans="1:9" x14ac:dyDescent="0.2">
      <c r="A30" s="281">
        <v>2012</v>
      </c>
      <c r="B30" s="692">
        <v>9.83</v>
      </c>
      <c r="C30" s="692">
        <v>2.63</v>
      </c>
      <c r="D30" s="692">
        <v>9.3000000000000007</v>
      </c>
      <c r="E30" s="692">
        <v>9.09</v>
      </c>
      <c r="F30" s="692">
        <v>19.95</v>
      </c>
      <c r="G30" s="692"/>
      <c r="H30" s="692">
        <v>19.88</v>
      </c>
      <c r="I30" s="693">
        <v>19.91</v>
      </c>
    </row>
    <row r="31" spans="1:9" x14ac:dyDescent="0.2">
      <c r="A31" s="281">
        <v>2013</v>
      </c>
      <c r="B31" s="692">
        <v>9.82</v>
      </c>
      <c r="C31" s="692">
        <v>2.83</v>
      </c>
      <c r="D31" s="692">
        <v>9.2899999999999991</v>
      </c>
      <c r="E31" s="692">
        <v>9.15</v>
      </c>
      <c r="F31" s="692">
        <v>19.96</v>
      </c>
      <c r="G31" s="692"/>
      <c r="H31" s="692">
        <v>19.89</v>
      </c>
      <c r="I31" s="693">
        <v>19.91</v>
      </c>
    </row>
    <row r="32" spans="1:9" x14ac:dyDescent="0.2">
      <c r="A32" s="281">
        <v>2014</v>
      </c>
      <c r="B32" s="692">
        <v>9.83</v>
      </c>
      <c r="C32" s="692">
        <v>2.84</v>
      </c>
      <c r="D32" s="692">
        <v>9.3000000000000007</v>
      </c>
      <c r="E32" s="692">
        <v>9.14</v>
      </c>
      <c r="F32" s="692">
        <v>19.96</v>
      </c>
      <c r="G32" s="692"/>
      <c r="H32" s="692">
        <v>19.89</v>
      </c>
      <c r="I32" s="693">
        <v>19.91</v>
      </c>
    </row>
    <row r="33" spans="1:9" x14ac:dyDescent="0.2">
      <c r="A33" s="281">
        <v>2015</v>
      </c>
      <c r="B33" s="692">
        <v>4.99</v>
      </c>
      <c r="C33" s="692">
        <v>2.31</v>
      </c>
      <c r="D33" s="692">
        <v>1.97</v>
      </c>
      <c r="E33" s="692">
        <v>4.99</v>
      </c>
      <c r="F33" s="692">
        <v>10</v>
      </c>
      <c r="G33" s="692"/>
      <c r="H33" s="692">
        <v>2</v>
      </c>
      <c r="I33" s="693">
        <v>10</v>
      </c>
    </row>
    <row r="34" spans="1:9" x14ac:dyDescent="0.2">
      <c r="A34" s="281">
        <v>2016</v>
      </c>
      <c r="B34" s="692">
        <v>4</v>
      </c>
      <c r="C34" s="692">
        <v>2.58</v>
      </c>
      <c r="D34" s="692">
        <v>1.65</v>
      </c>
      <c r="E34" s="692">
        <v>3.99</v>
      </c>
      <c r="F34" s="692">
        <v>4</v>
      </c>
      <c r="G34" s="692"/>
      <c r="H34" s="692">
        <v>1.93</v>
      </c>
      <c r="I34" s="693">
        <v>4</v>
      </c>
    </row>
    <row r="35" spans="1:9" x14ac:dyDescent="0.2">
      <c r="A35" s="281">
        <v>2017</v>
      </c>
      <c r="B35" s="692">
        <v>3.93</v>
      </c>
      <c r="C35" s="692">
        <v>2.58</v>
      </c>
      <c r="D35" s="692">
        <v>1.65</v>
      </c>
      <c r="E35" s="692">
        <v>3.54</v>
      </c>
      <c r="F35" s="692">
        <v>3.95</v>
      </c>
      <c r="G35" s="692"/>
      <c r="H35" s="692">
        <v>1.93</v>
      </c>
      <c r="I35" s="693">
        <v>3.95</v>
      </c>
    </row>
    <row r="36" spans="1:9" x14ac:dyDescent="0.2">
      <c r="A36" s="281">
        <v>2018</v>
      </c>
      <c r="B36" s="692">
        <v>3</v>
      </c>
      <c r="C36" s="692">
        <v>2.19</v>
      </c>
      <c r="D36" s="692">
        <v>2.92</v>
      </c>
      <c r="E36" s="692">
        <v>2.93</v>
      </c>
      <c r="F36" s="692">
        <v>3</v>
      </c>
      <c r="G36" s="692"/>
      <c r="H36" s="692">
        <v>3</v>
      </c>
      <c r="I36" s="693">
        <v>3</v>
      </c>
    </row>
    <row r="37" spans="1:9" x14ac:dyDescent="0.2">
      <c r="A37" s="281">
        <v>2019</v>
      </c>
      <c r="B37" s="692">
        <v>2.6</v>
      </c>
      <c r="C37" s="692">
        <v>1.86</v>
      </c>
      <c r="D37" s="692">
        <v>2.4700000000000002</v>
      </c>
      <c r="E37" s="692">
        <v>2.46</v>
      </c>
      <c r="F37" s="692">
        <v>2.6</v>
      </c>
      <c r="G37" s="692"/>
      <c r="H37" s="692">
        <v>2.6</v>
      </c>
      <c r="I37" s="693">
        <v>2.6</v>
      </c>
    </row>
    <row r="38" spans="1:9" x14ac:dyDescent="0.2">
      <c r="A38" s="1128"/>
      <c r="B38" s="1129"/>
      <c r="C38" s="1129"/>
      <c r="D38" s="1129"/>
      <c r="E38" s="1129"/>
      <c r="F38" s="1129"/>
      <c r="G38" s="1129"/>
      <c r="H38" s="1129"/>
      <c r="I38" s="1123"/>
    </row>
    <row r="39" spans="1:9" x14ac:dyDescent="0.2">
      <c r="A39" s="1113"/>
      <c r="B39" s="1113"/>
      <c r="C39" s="1113"/>
      <c r="D39" s="1113"/>
      <c r="E39" s="1113"/>
      <c r="F39" s="1113"/>
      <c r="G39" s="1113"/>
      <c r="H39" s="1113"/>
      <c r="I39" s="1113"/>
    </row>
    <row r="40" spans="1:9" x14ac:dyDescent="0.2">
      <c r="A40" s="1130" t="s">
        <v>1266</v>
      </c>
      <c r="B40" s="1113"/>
      <c r="C40" s="1113"/>
      <c r="D40" s="1113"/>
      <c r="E40" s="1113"/>
      <c r="F40" s="1113"/>
      <c r="G40" s="1113"/>
      <c r="H40" s="1113"/>
      <c r="I40" s="1113"/>
    </row>
    <row r="41" spans="1:9" ht="14.25" x14ac:dyDescent="0.2">
      <c r="A41" s="1124" t="s">
        <v>1186</v>
      </c>
      <c r="B41" s="1113"/>
      <c r="C41" s="1113"/>
      <c r="D41" s="1113"/>
      <c r="E41" s="1113"/>
      <c r="F41" s="1113"/>
      <c r="G41" s="1113"/>
      <c r="H41" s="1113"/>
      <c r="I41" s="1113"/>
    </row>
    <row r="42" spans="1:9" ht="14.25" x14ac:dyDescent="0.2">
      <c r="A42" s="1124" t="s">
        <v>1262</v>
      </c>
      <c r="B42" s="1113"/>
      <c r="C42" s="1113"/>
      <c r="D42" s="1113"/>
      <c r="E42" s="1113"/>
      <c r="F42" s="1113"/>
      <c r="G42" s="1113"/>
      <c r="H42" s="1113"/>
      <c r="I42" s="1113"/>
    </row>
    <row r="43" spans="1:9" x14ac:dyDescent="0.2">
      <c r="A43" s="1113" t="s">
        <v>1263</v>
      </c>
      <c r="B43" s="1113"/>
      <c r="C43" s="1113"/>
      <c r="D43" s="1113"/>
      <c r="E43" s="1113"/>
      <c r="F43" s="1113"/>
      <c r="G43" s="1113"/>
      <c r="H43" s="1113"/>
      <c r="I43" s="1113"/>
    </row>
    <row r="44" spans="1:9" x14ac:dyDescent="0.2">
      <c r="A44" s="702" t="s">
        <v>300</v>
      </c>
      <c r="B44" s="1113"/>
      <c r="C44" s="1113"/>
      <c r="D44" s="1113"/>
      <c r="E44" s="1113"/>
      <c r="F44" s="1113"/>
      <c r="G44" s="1113"/>
      <c r="H44" s="1113"/>
      <c r="I44" s="1113"/>
    </row>
    <row r="45" spans="1:9" ht="14.25" x14ac:dyDescent="0.2">
      <c r="A45" s="1124" t="s">
        <v>1264</v>
      </c>
      <c r="B45" s="1113"/>
      <c r="C45" s="1113"/>
      <c r="D45" s="1113"/>
      <c r="E45" s="1113"/>
      <c r="F45" s="1113"/>
      <c r="G45" s="1113"/>
      <c r="H45" s="1113"/>
      <c r="I45" s="1113"/>
    </row>
  </sheetData>
  <mergeCells count="4">
    <mergeCell ref="A1:D1"/>
    <mergeCell ref="B3:E3"/>
    <mergeCell ref="F3:I3"/>
    <mergeCell ref="B6:I6"/>
  </mergeCells>
  <hyperlinks>
    <hyperlink ref="A1" location="Contents!A1" display="To table of contents" xr:uid="{00000000-0004-0000-2B00-000000000000}"/>
    <hyperlink ref="A44" r:id="rId1" xr:uid="{00000000-0004-0000-2B00-000001000000}"/>
  </hyperlinks>
  <pageMargins left="0.75" right="0.75" top="1" bottom="1" header="0.5" footer="0.5"/>
  <pageSetup paperSize="9" scale="76" orientation="landscape" r:id="rId2"/>
  <headerFooter alignWithMargins="0"/>
  <customProperties>
    <customPr name="EpmWorksheetKeyString_GUID" r:id="rId3"/>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4" tint="0.79998168889431442"/>
    <pageSetUpPr fitToPage="1"/>
  </sheetPr>
  <dimension ref="A1:H26"/>
  <sheetViews>
    <sheetView zoomScale="75" workbookViewId="0">
      <selection sqref="A1:D1"/>
    </sheetView>
  </sheetViews>
  <sheetFormatPr defaultRowHeight="12.75" x14ac:dyDescent="0.2"/>
  <cols>
    <col min="1" max="1" width="12.42578125" style="5" customWidth="1"/>
    <col min="2" max="8" width="12.7109375" style="5" customWidth="1"/>
    <col min="9" max="9" width="57.42578125" style="5" customWidth="1"/>
    <col min="10" max="16384" width="9.140625" style="5"/>
  </cols>
  <sheetData>
    <row r="1" spans="1:8" ht="31.5" customHeight="1" x14ac:dyDescent="0.2">
      <c r="A1" s="1417" t="s">
        <v>2</v>
      </c>
      <c r="B1" s="1417"/>
      <c r="C1" s="1417"/>
      <c r="D1" s="1417"/>
    </row>
    <row r="2" spans="1:8" ht="20.25" x14ac:dyDescent="0.3">
      <c r="A2" s="532" t="s">
        <v>1270</v>
      </c>
    </row>
    <row r="3" spans="1:8" x14ac:dyDescent="0.2">
      <c r="A3" s="518"/>
      <c r="B3" s="676" t="s">
        <v>13</v>
      </c>
      <c r="C3" s="749"/>
      <c r="D3" s="677"/>
      <c r="E3" s="750" t="s">
        <v>68</v>
      </c>
      <c r="F3" s="751"/>
      <c r="G3" s="750" t="s">
        <v>219</v>
      </c>
      <c r="H3" s="751"/>
    </row>
    <row r="4" spans="1:8" x14ac:dyDescent="0.2">
      <c r="A4" s="388"/>
      <c r="B4" s="678" t="s">
        <v>1254</v>
      </c>
      <c r="C4" s="738" t="s">
        <v>1255</v>
      </c>
      <c r="D4" s="679" t="s">
        <v>1256</v>
      </c>
      <c r="E4" s="738" t="s">
        <v>1255</v>
      </c>
      <c r="F4" s="679" t="s">
        <v>1256</v>
      </c>
      <c r="G4" s="678" t="s">
        <v>1254</v>
      </c>
      <c r="H4" s="753" t="s">
        <v>1271</v>
      </c>
    </row>
    <row r="5" spans="1:8" ht="14.25" x14ac:dyDescent="0.2">
      <c r="A5" s="282"/>
      <c r="B5" s="631" t="s">
        <v>1257</v>
      </c>
      <c r="C5" s="708" t="s">
        <v>1257</v>
      </c>
      <c r="D5" s="752" t="s">
        <v>1272</v>
      </c>
      <c r="E5" s="708" t="s">
        <v>1257</v>
      </c>
      <c r="F5" s="752" t="s">
        <v>1272</v>
      </c>
      <c r="G5" s="720"/>
      <c r="H5" s="632" t="s">
        <v>1273</v>
      </c>
    </row>
    <row r="6" spans="1:8" x14ac:dyDescent="0.2">
      <c r="A6" s="518"/>
      <c r="B6" s="691" t="s">
        <v>202</v>
      </c>
      <c r="C6" s="754"/>
      <c r="D6" s="80"/>
      <c r="E6" s="754"/>
      <c r="F6" s="530"/>
      <c r="G6" s="754"/>
      <c r="H6" s="530"/>
    </row>
    <row r="7" spans="1:8" x14ac:dyDescent="0.2">
      <c r="A7" s="388"/>
      <c r="B7" s="80"/>
      <c r="C7" s="80"/>
      <c r="D7" s="80"/>
      <c r="E7" s="80"/>
      <c r="F7" s="81"/>
      <c r="G7" s="80"/>
      <c r="H7" s="81"/>
    </row>
    <row r="8" spans="1:8" ht="15" x14ac:dyDescent="0.25">
      <c r="A8" s="519" t="s">
        <v>1274</v>
      </c>
      <c r="B8" s="448">
        <v>0.01</v>
      </c>
      <c r="C8" s="448">
        <v>1.0166666666666668E-2</v>
      </c>
      <c r="D8" s="448">
        <v>1.0166666666666668E-2</v>
      </c>
      <c r="E8" s="595">
        <v>5.4999999999999997E-3</v>
      </c>
      <c r="F8" s="449">
        <v>1.01E-2</v>
      </c>
      <c r="G8" s="755" t="s">
        <v>1028</v>
      </c>
      <c r="H8" s="756" t="s">
        <v>1028</v>
      </c>
    </row>
    <row r="9" spans="1:8" x14ac:dyDescent="0.2">
      <c r="A9" s="519"/>
      <c r="B9" s="757"/>
      <c r="C9" s="757"/>
      <c r="D9" s="717"/>
      <c r="E9" s="717"/>
      <c r="F9" s="11"/>
      <c r="G9" s="717"/>
      <c r="H9" s="11"/>
    </row>
    <row r="10" spans="1:8" x14ac:dyDescent="0.2">
      <c r="A10" s="519"/>
      <c r="B10" s="758" t="s">
        <v>1275</v>
      </c>
      <c r="C10" s="758"/>
      <c r="D10" s="717"/>
      <c r="E10" s="717"/>
      <c r="F10" s="11"/>
      <c r="G10" s="717"/>
      <c r="H10" s="11"/>
    </row>
    <row r="11" spans="1:8" x14ac:dyDescent="0.2">
      <c r="A11" s="759" t="s">
        <v>1237</v>
      </c>
      <c r="B11" s="757"/>
      <c r="C11" s="757"/>
      <c r="D11" s="717"/>
      <c r="E11" s="717"/>
      <c r="F11" s="11"/>
      <c r="G11" s="717"/>
      <c r="H11" s="11"/>
    </row>
    <row r="12" spans="1:8" x14ac:dyDescent="0.2">
      <c r="A12" s="760" t="s">
        <v>1195</v>
      </c>
      <c r="B12" s="448">
        <v>8.6999999999999994E-3</v>
      </c>
      <c r="C12" s="448">
        <v>8.6999999999999994E-3</v>
      </c>
      <c r="D12" s="482">
        <v>8.6999999999999994E-3</v>
      </c>
      <c r="E12" s="761" t="s">
        <v>1028</v>
      </c>
      <c r="F12" s="11" t="s">
        <v>1028</v>
      </c>
      <c r="G12" s="761">
        <v>50.004350000000002</v>
      </c>
      <c r="H12" s="746">
        <v>70.002610000000004</v>
      </c>
    </row>
    <row r="13" spans="1:8" x14ac:dyDescent="0.2">
      <c r="A13" s="760" t="s">
        <v>1196</v>
      </c>
      <c r="B13" s="448">
        <v>0</v>
      </c>
      <c r="C13" s="448">
        <v>0</v>
      </c>
      <c r="D13" s="482">
        <v>0</v>
      </c>
      <c r="E13" s="761" t="s">
        <v>1028</v>
      </c>
      <c r="F13" s="11" t="s">
        <v>1028</v>
      </c>
      <c r="G13" s="482">
        <v>2.5000000000000001E-2</v>
      </c>
      <c r="H13" s="11">
        <v>3.5000000000000003E-2</v>
      </c>
    </row>
    <row r="14" spans="1:8" x14ac:dyDescent="0.2">
      <c r="A14" s="760" t="s">
        <v>1197</v>
      </c>
      <c r="B14" s="448">
        <v>0</v>
      </c>
      <c r="C14" s="448">
        <v>0</v>
      </c>
      <c r="D14" s="482">
        <v>0</v>
      </c>
      <c r="E14" s="761" t="s">
        <v>1028</v>
      </c>
      <c r="F14" s="11" t="s">
        <v>1028</v>
      </c>
      <c r="G14" s="482">
        <v>0.01</v>
      </c>
      <c r="H14" s="11">
        <v>1.3999999999999999E-2</v>
      </c>
    </row>
    <row r="15" spans="1:8" x14ac:dyDescent="0.2">
      <c r="A15" s="760" t="s">
        <v>1198</v>
      </c>
      <c r="B15" s="448">
        <v>2.3599999999999999E-2</v>
      </c>
      <c r="C15" s="448">
        <v>2.3599999999999999E-2</v>
      </c>
      <c r="D15" s="482">
        <v>2.3599999999999999E-2</v>
      </c>
      <c r="E15" s="761" t="s">
        <v>1028</v>
      </c>
      <c r="F15" s="11" t="s">
        <v>1028</v>
      </c>
      <c r="G15" s="762">
        <v>0.26179999999999998</v>
      </c>
      <c r="H15" s="743">
        <v>0.35707999999999995</v>
      </c>
    </row>
    <row r="16" spans="1:8" x14ac:dyDescent="0.2">
      <c r="A16" s="760" t="s">
        <v>1199</v>
      </c>
      <c r="B16" s="448">
        <v>1.9E-3</v>
      </c>
      <c r="C16" s="448">
        <v>1.9E-3</v>
      </c>
      <c r="D16" s="482">
        <v>1.9E-3</v>
      </c>
      <c r="E16" s="761" t="s">
        <v>1028</v>
      </c>
      <c r="F16" s="11" t="s">
        <v>1028</v>
      </c>
      <c r="G16" s="762">
        <v>0.12595000000000001</v>
      </c>
      <c r="H16" s="743">
        <v>0.17556999999999998</v>
      </c>
    </row>
    <row r="17" spans="1:8" x14ac:dyDescent="0.2">
      <c r="A17" s="760" t="s">
        <v>1200</v>
      </c>
      <c r="B17" s="448">
        <v>1.2500000000000001E-2</v>
      </c>
      <c r="C17" s="448">
        <v>1.2500000000000001E-2</v>
      </c>
      <c r="D17" s="482">
        <v>1.2500000000000001E-2</v>
      </c>
      <c r="E17" s="761" t="s">
        <v>1028</v>
      </c>
      <c r="F17" s="11" t="s">
        <v>1028</v>
      </c>
      <c r="G17" s="761">
        <v>20.006250000000001</v>
      </c>
      <c r="H17" s="746">
        <v>28.00375</v>
      </c>
    </row>
    <row r="18" spans="1:8" x14ac:dyDescent="0.2">
      <c r="A18" s="760" t="s">
        <v>1201</v>
      </c>
      <c r="B18" s="448">
        <v>0</v>
      </c>
      <c r="C18" s="448">
        <v>0</v>
      </c>
      <c r="D18" s="482">
        <v>0</v>
      </c>
      <c r="E18" s="761" t="s">
        <v>1028</v>
      </c>
      <c r="F18" s="11" t="s">
        <v>1028</v>
      </c>
      <c r="G18" s="482">
        <v>1.7000000000000001E-2</v>
      </c>
      <c r="H18" s="745">
        <v>2.3800000000000002E-2</v>
      </c>
    </row>
    <row r="19" spans="1:8" x14ac:dyDescent="0.2">
      <c r="A19" s="760" t="s">
        <v>1202</v>
      </c>
      <c r="B19" s="448">
        <v>1.7500000000000002E-2</v>
      </c>
      <c r="C19" s="448">
        <v>1.7500000000000002E-2</v>
      </c>
      <c r="D19" s="482">
        <v>1.7500000000000002E-2</v>
      </c>
      <c r="E19" s="761" t="s">
        <v>1028</v>
      </c>
      <c r="F19" s="11" t="s">
        <v>1028</v>
      </c>
      <c r="G19" s="762">
        <v>0.25874999999999998</v>
      </c>
      <c r="H19" s="743">
        <v>0.35524999999999995</v>
      </c>
    </row>
    <row r="20" spans="1:8" x14ac:dyDescent="0.2">
      <c r="A20" s="760" t="s">
        <v>1203</v>
      </c>
      <c r="B20" s="448">
        <v>0</v>
      </c>
      <c r="C20" s="448">
        <v>0</v>
      </c>
      <c r="D20" s="482">
        <v>0</v>
      </c>
      <c r="E20" s="761" t="s">
        <v>1028</v>
      </c>
      <c r="F20" s="11" t="s">
        <v>1028</v>
      </c>
      <c r="G20" s="482">
        <v>2.5000000000000001E-2</v>
      </c>
      <c r="H20" s="11">
        <v>3.5000000000000003E-2</v>
      </c>
    </row>
    <row r="21" spans="1:8" x14ac:dyDescent="0.2">
      <c r="A21" s="282"/>
      <c r="B21" s="661"/>
      <c r="C21" s="661"/>
      <c r="D21" s="661"/>
      <c r="E21" s="661"/>
      <c r="F21" s="701"/>
      <c r="G21" s="661"/>
      <c r="H21" s="701"/>
    </row>
    <row r="22" spans="1:8" ht="14.25" x14ac:dyDescent="0.2">
      <c r="A22" s="76" t="s">
        <v>1276</v>
      </c>
      <c r="B22" s="80"/>
      <c r="C22" s="80"/>
      <c r="D22" s="80"/>
      <c r="E22" s="80"/>
      <c r="F22" s="80"/>
      <c r="G22" s="80"/>
      <c r="H22" s="80"/>
    </row>
    <row r="23" spans="1:8" ht="14.25" x14ac:dyDescent="0.2">
      <c r="A23" s="76" t="s">
        <v>1277</v>
      </c>
    </row>
    <row r="24" spans="1:8" x14ac:dyDescent="0.2">
      <c r="A24" s="5" t="s">
        <v>1206</v>
      </c>
    </row>
    <row r="25" spans="1:8" x14ac:dyDescent="0.2">
      <c r="A25" s="721" t="s">
        <v>1207</v>
      </c>
    </row>
    <row r="26" spans="1:8" x14ac:dyDescent="0.2">
      <c r="A26" s="721" t="s">
        <v>1208</v>
      </c>
    </row>
  </sheetData>
  <mergeCells count="1">
    <mergeCell ref="A1:D1"/>
  </mergeCells>
  <hyperlinks>
    <hyperlink ref="A1" location="Contents!A1" display="To table of contents" xr:uid="{00000000-0004-0000-2C00-000000000000}"/>
  </hyperlinks>
  <pageMargins left="0.56999999999999995" right="0.31" top="1" bottom="1" header="0.5" footer="0.5"/>
  <pageSetup paperSize="9" scale="82" orientation="landscape" r:id="rId1"/>
  <headerFooter alignWithMargins="0"/>
  <customProperties>
    <customPr name="EpmWorksheetKeyString_GU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4" tint="0.79998168889431442"/>
  </sheetPr>
  <dimension ref="A1:E108"/>
  <sheetViews>
    <sheetView topLeftCell="A61" zoomScale="75" workbookViewId="0">
      <selection activeCell="J116" sqref="J116"/>
    </sheetView>
  </sheetViews>
  <sheetFormatPr defaultColWidth="7" defaultRowHeight="12.75" x14ac:dyDescent="0.2"/>
  <cols>
    <col min="1" max="1" width="30.7109375" style="161" customWidth="1"/>
    <col min="2" max="2" width="30.28515625" style="161" customWidth="1"/>
    <col min="3" max="3" width="20.85546875" style="161" customWidth="1"/>
    <col min="4" max="4" width="18.42578125" style="161" customWidth="1"/>
    <col min="5" max="16384" width="7" style="161"/>
  </cols>
  <sheetData>
    <row r="1" spans="1:4" ht="27" customHeight="1" x14ac:dyDescent="0.2">
      <c r="A1" s="1417" t="s">
        <v>2</v>
      </c>
      <c r="B1" s="1417"/>
      <c r="C1" s="1417"/>
      <c r="D1" s="1417"/>
    </row>
    <row r="2" spans="1:4" ht="20.25" x14ac:dyDescent="0.3">
      <c r="A2" s="615" t="s">
        <v>1278</v>
      </c>
    </row>
    <row r="3" spans="1:4" ht="14.25" customHeight="1" x14ac:dyDescent="0.2">
      <c r="A3" s="164"/>
      <c r="B3" s="440" t="s">
        <v>13</v>
      </c>
    </row>
    <row r="4" spans="1:4" x14ac:dyDescent="0.2">
      <c r="A4" s="403"/>
      <c r="B4" s="426" t="s">
        <v>1279</v>
      </c>
    </row>
    <row r="5" spans="1:4" x14ac:dyDescent="0.2">
      <c r="A5" s="430"/>
      <c r="B5" s="428" t="s">
        <v>1280</v>
      </c>
    </row>
    <row r="6" spans="1:4" ht="18.75" customHeight="1" x14ac:dyDescent="0.2">
      <c r="A6" s="164"/>
      <c r="B6" s="763" t="s">
        <v>467</v>
      </c>
    </row>
    <row r="7" spans="1:4" ht="21" customHeight="1" x14ac:dyDescent="0.2">
      <c r="A7" s="411" t="s">
        <v>468</v>
      </c>
      <c r="B7" s="764">
        <v>0.04</v>
      </c>
    </row>
    <row r="8" spans="1:4" x14ac:dyDescent="0.2">
      <c r="A8" s="411" t="s">
        <v>469</v>
      </c>
      <c r="B8" s="765">
        <v>0.01</v>
      </c>
    </row>
    <row r="9" spans="1:4" x14ac:dyDescent="0.2">
      <c r="A9" s="411" t="s">
        <v>470</v>
      </c>
      <c r="B9" s="765">
        <v>0.01</v>
      </c>
    </row>
    <row r="10" spans="1:4" x14ac:dyDescent="0.2">
      <c r="A10" s="411" t="s">
        <v>471</v>
      </c>
      <c r="B10" s="765">
        <v>1.9E-2</v>
      </c>
    </row>
    <row r="11" spans="1:4" x14ac:dyDescent="0.2">
      <c r="A11" s="411" t="s">
        <v>472</v>
      </c>
      <c r="B11" s="765">
        <v>0</v>
      </c>
    </row>
    <row r="12" spans="1:4" x14ac:dyDescent="0.2">
      <c r="A12" s="411" t="s">
        <v>473</v>
      </c>
      <c r="B12" s="765">
        <v>1.9E-2</v>
      </c>
    </row>
    <row r="13" spans="1:4" x14ac:dyDescent="0.2">
      <c r="A13" s="411"/>
      <c r="B13" s="765"/>
    </row>
    <row r="14" spans="1:4" x14ac:dyDescent="0.2">
      <c r="A14" s="411" t="s">
        <v>474</v>
      </c>
      <c r="B14" s="765">
        <v>0</v>
      </c>
    </row>
    <row r="15" spans="1:4" x14ac:dyDescent="0.2">
      <c r="A15" s="411" t="s">
        <v>475</v>
      </c>
      <c r="B15" s="765">
        <v>0</v>
      </c>
    </row>
    <row r="16" spans="1:4" x14ac:dyDescent="0.2">
      <c r="A16" s="411" t="s">
        <v>476</v>
      </c>
      <c r="B16" s="765">
        <v>0</v>
      </c>
    </row>
    <row r="17" spans="1:2" x14ac:dyDescent="0.2">
      <c r="A17" s="411" t="s">
        <v>477</v>
      </c>
      <c r="B17" s="765">
        <v>0</v>
      </c>
    </row>
    <row r="18" spans="1:2" x14ac:dyDescent="0.2">
      <c r="A18" s="411" t="s">
        <v>478</v>
      </c>
      <c r="B18" s="765">
        <v>0</v>
      </c>
    </row>
    <row r="19" spans="1:2" x14ac:dyDescent="0.2">
      <c r="A19" s="411" t="s">
        <v>479</v>
      </c>
      <c r="B19" s="765">
        <v>0.28799999999999998</v>
      </c>
    </row>
    <row r="20" spans="1:2" ht="26.45" customHeight="1" x14ac:dyDescent="0.2">
      <c r="A20" s="411" t="s">
        <v>480</v>
      </c>
      <c r="B20" s="765">
        <v>0.115</v>
      </c>
    </row>
    <row r="21" spans="1:2" x14ac:dyDescent="0.2">
      <c r="A21" s="411" t="s">
        <v>481</v>
      </c>
      <c r="B21" s="765">
        <v>3.7999999999999999E-2</v>
      </c>
    </row>
    <row r="22" spans="1:2" x14ac:dyDescent="0.2">
      <c r="A22" s="411" t="s">
        <v>482</v>
      </c>
      <c r="B22" s="765">
        <v>2.9000000000000001E-2</v>
      </c>
    </row>
    <row r="23" spans="1:2" x14ac:dyDescent="0.2">
      <c r="A23" s="411" t="s">
        <v>483</v>
      </c>
      <c r="B23" s="765">
        <v>0</v>
      </c>
    </row>
    <row r="24" spans="1:2" x14ac:dyDescent="0.2">
      <c r="A24" s="411" t="s">
        <v>484</v>
      </c>
      <c r="B24" s="765">
        <v>0</v>
      </c>
    </row>
    <row r="25" spans="1:2" x14ac:dyDescent="0.2">
      <c r="A25" s="411" t="s">
        <v>485</v>
      </c>
      <c r="B25" s="765">
        <v>6.0000000000000001E-3</v>
      </c>
    </row>
    <row r="26" spans="1:2" x14ac:dyDescent="0.2">
      <c r="A26" s="411"/>
      <c r="B26" s="765"/>
    </row>
    <row r="27" spans="1:2" x14ac:dyDescent="0.2">
      <c r="A27" s="411" t="s">
        <v>486</v>
      </c>
      <c r="B27" s="765">
        <v>6.0000000000000001E-3</v>
      </c>
    </row>
    <row r="28" spans="1:2" x14ac:dyDescent="0.2">
      <c r="A28" s="411" t="s">
        <v>487</v>
      </c>
      <c r="B28" s="765">
        <v>6.0000000000000001E-3</v>
      </c>
    </row>
    <row r="29" spans="1:2" x14ac:dyDescent="0.2">
      <c r="A29" s="411" t="s">
        <v>488</v>
      </c>
      <c r="B29" s="765">
        <v>5.0000000000000001E-3</v>
      </c>
    </row>
    <row r="30" spans="1:2" x14ac:dyDescent="0.2">
      <c r="A30" s="411" t="s">
        <v>489</v>
      </c>
      <c r="B30" s="765">
        <v>5.0000000000000001E-3</v>
      </c>
    </row>
    <row r="31" spans="1:2" x14ac:dyDescent="0.2">
      <c r="A31" s="411" t="s">
        <v>490</v>
      </c>
      <c r="B31" s="765">
        <v>0</v>
      </c>
    </row>
    <row r="32" spans="1:2" x14ac:dyDescent="0.2">
      <c r="A32" s="411" t="s">
        <v>491</v>
      </c>
      <c r="B32" s="765">
        <v>0</v>
      </c>
    </row>
    <row r="33" spans="1:2" x14ac:dyDescent="0.2">
      <c r="A33" s="411" t="s">
        <v>492</v>
      </c>
      <c r="B33" s="765">
        <v>1.9E-2</v>
      </c>
    </row>
    <row r="34" spans="1:2" ht="27.6" customHeight="1" x14ac:dyDescent="0.2">
      <c r="A34" s="411" t="s">
        <v>493</v>
      </c>
      <c r="B34" s="765">
        <v>1.9E-2</v>
      </c>
    </row>
    <row r="35" spans="1:2" x14ac:dyDescent="0.2">
      <c r="A35" s="411" t="s">
        <v>494</v>
      </c>
      <c r="B35" s="765">
        <v>1.4E-2</v>
      </c>
    </row>
    <row r="36" spans="1:2" x14ac:dyDescent="0.2">
      <c r="A36" s="411" t="s">
        <v>495</v>
      </c>
      <c r="B36" s="765">
        <v>5.0000000000000001E-3</v>
      </c>
    </row>
    <row r="37" spans="1:2" x14ac:dyDescent="0.2">
      <c r="A37" s="411" t="s">
        <v>496</v>
      </c>
      <c r="B37" s="765">
        <v>1.4E-2</v>
      </c>
    </row>
    <row r="38" spans="1:2" x14ac:dyDescent="0.2">
      <c r="A38" s="411" t="s">
        <v>497</v>
      </c>
      <c r="B38" s="765">
        <v>5.0000000000000001E-3</v>
      </c>
    </row>
    <row r="39" spans="1:2" x14ac:dyDescent="0.2">
      <c r="A39" s="411"/>
      <c r="B39" s="765"/>
    </row>
    <row r="40" spans="1:2" x14ac:dyDescent="0.2">
      <c r="A40" s="411" t="s">
        <v>498</v>
      </c>
      <c r="B40" s="765">
        <v>0</v>
      </c>
    </row>
    <row r="41" spans="1:2" x14ac:dyDescent="0.2">
      <c r="A41" s="411" t="s">
        <v>499</v>
      </c>
      <c r="B41" s="765">
        <v>0</v>
      </c>
    </row>
    <row r="42" spans="1:2" x14ac:dyDescent="0.2">
      <c r="A42" s="411" t="s">
        <v>500</v>
      </c>
      <c r="B42" s="765">
        <v>0</v>
      </c>
    </row>
    <row r="43" spans="1:2" x14ac:dyDescent="0.2">
      <c r="A43" s="411" t="s">
        <v>501</v>
      </c>
      <c r="B43" s="765">
        <v>0</v>
      </c>
    </row>
    <row r="44" spans="1:2" x14ac:dyDescent="0.2">
      <c r="A44" s="411" t="s">
        <v>502</v>
      </c>
      <c r="B44" s="765">
        <v>0</v>
      </c>
    </row>
    <row r="45" spans="1:2" ht="27.6" customHeight="1" x14ac:dyDescent="0.2">
      <c r="A45" s="411" t="s">
        <v>503</v>
      </c>
      <c r="B45" s="765">
        <v>0.192</v>
      </c>
    </row>
    <row r="46" spans="1:2" ht="26.45" customHeight="1" x14ac:dyDescent="0.2">
      <c r="A46" s="411" t="s">
        <v>504</v>
      </c>
      <c r="B46" s="765">
        <v>5.8000000000000003E-2</v>
      </c>
    </row>
    <row r="47" spans="1:2" x14ac:dyDescent="0.2">
      <c r="A47" s="411" t="s">
        <v>505</v>
      </c>
      <c r="B47" s="765">
        <v>1.9E-2</v>
      </c>
    </row>
    <row r="48" spans="1:2" x14ac:dyDescent="0.2">
      <c r="A48" s="411" t="s">
        <v>506</v>
      </c>
      <c r="B48" s="765">
        <v>1.4E-2</v>
      </c>
    </row>
    <row r="49" spans="1:5" x14ac:dyDescent="0.2">
      <c r="A49" s="411" t="s">
        <v>507</v>
      </c>
      <c r="B49" s="765">
        <v>1.4E-2</v>
      </c>
    </row>
    <row r="50" spans="1:5" x14ac:dyDescent="0.2">
      <c r="A50" s="411"/>
      <c r="B50" s="765"/>
    </row>
    <row r="51" spans="1:5" x14ac:dyDescent="0.2">
      <c r="A51" s="411" t="s">
        <v>508</v>
      </c>
      <c r="B51" s="765">
        <v>0.01</v>
      </c>
    </row>
    <row r="52" spans="1:5" x14ac:dyDescent="0.2">
      <c r="A52" s="411" t="s">
        <v>509</v>
      </c>
      <c r="B52" s="765">
        <v>5.0000000000000001E-3</v>
      </c>
    </row>
    <row r="53" spans="1:5" x14ac:dyDescent="0.2">
      <c r="A53" s="436" t="s">
        <v>510</v>
      </c>
      <c r="B53" s="766">
        <v>1.4E-2</v>
      </c>
    </row>
    <row r="54" spans="1:5" x14ac:dyDescent="0.2">
      <c r="A54" s="161" t="s">
        <v>1211</v>
      </c>
    </row>
    <row r="55" spans="1:5" x14ac:dyDescent="0.2">
      <c r="A55" s="161" t="s">
        <v>1281</v>
      </c>
    </row>
    <row r="57" spans="1:5" ht="20.25" x14ac:dyDescent="0.3">
      <c r="A57" s="618" t="s">
        <v>1282</v>
      </c>
    </row>
    <row r="58" spans="1:5" x14ac:dyDescent="0.2">
      <c r="A58" s="504"/>
      <c r="B58" s="767" t="s">
        <v>612</v>
      </c>
    </row>
    <row r="59" spans="1:5" x14ac:dyDescent="0.2">
      <c r="A59" s="768"/>
      <c r="B59" s="769"/>
    </row>
    <row r="60" spans="1:5" x14ac:dyDescent="0.2">
      <c r="A60" s="770" t="s">
        <v>1283</v>
      </c>
      <c r="B60" s="771">
        <v>2.4999999999999999E-8</v>
      </c>
    </row>
    <row r="61" spans="1:5" ht="15" x14ac:dyDescent="0.25">
      <c r="A61" s="161" t="s">
        <v>1281</v>
      </c>
      <c r="E61"/>
    </row>
    <row r="63" spans="1:5" x14ac:dyDescent="0.2">
      <c r="A63" s="2"/>
    </row>
    <row r="64" spans="1:5" ht="20.25" x14ac:dyDescent="0.3">
      <c r="A64" s="606" t="s">
        <v>1284</v>
      </c>
      <c r="B64" s="469"/>
    </row>
    <row r="65" spans="1:3" x14ac:dyDescent="0.2">
      <c r="A65" s="242"/>
      <c r="B65" s="471" t="s">
        <v>13</v>
      </c>
      <c r="C65" s="472" t="s">
        <v>68</v>
      </c>
    </row>
    <row r="66" spans="1:3" x14ac:dyDescent="0.2">
      <c r="A66" s="247"/>
      <c r="B66" s="772"/>
      <c r="C66" s="403"/>
    </row>
    <row r="67" spans="1:3" x14ac:dyDescent="0.2">
      <c r="A67" s="470"/>
      <c r="B67" s="476" t="s">
        <v>1217</v>
      </c>
      <c r="C67" s="164"/>
    </row>
    <row r="68" spans="1:3" x14ac:dyDescent="0.2">
      <c r="A68" s="94"/>
      <c r="B68" s="479"/>
      <c r="C68" s="403"/>
    </row>
    <row r="69" spans="1:3" x14ac:dyDescent="0.2">
      <c r="A69" s="480" t="s">
        <v>458</v>
      </c>
      <c r="B69" s="481">
        <v>6.77</v>
      </c>
      <c r="C69" s="734">
        <v>2.4</v>
      </c>
    </row>
    <row r="70" spans="1:3" x14ac:dyDescent="0.2">
      <c r="A70" s="480" t="s">
        <v>449</v>
      </c>
      <c r="B70" s="481">
        <v>0.121</v>
      </c>
      <c r="C70" s="734">
        <v>2.5999999999999999E-2</v>
      </c>
    </row>
    <row r="71" spans="1:3" x14ac:dyDescent="0.2">
      <c r="A71" s="480" t="s">
        <v>448</v>
      </c>
      <c r="B71" s="481">
        <v>0.47499999999999998</v>
      </c>
      <c r="C71" s="734">
        <v>0.34</v>
      </c>
    </row>
    <row r="72" spans="1:3" x14ac:dyDescent="0.2">
      <c r="A72" s="484" t="s">
        <v>550</v>
      </c>
      <c r="B72" s="481">
        <v>0.13100000000000001</v>
      </c>
      <c r="C72" s="734">
        <v>3.4000000000000002E-2</v>
      </c>
    </row>
    <row r="73" spans="1:3" x14ac:dyDescent="0.2">
      <c r="A73" s="484" t="s">
        <v>551</v>
      </c>
      <c r="B73" s="481">
        <v>0.104</v>
      </c>
      <c r="C73" s="734">
        <v>2.9000000000000001E-2</v>
      </c>
    </row>
    <row r="74" spans="1:3" x14ac:dyDescent="0.2">
      <c r="A74" s="484" t="s">
        <v>552</v>
      </c>
      <c r="B74" s="481">
        <v>1.7100000000000001E-2</v>
      </c>
      <c r="C74" s="734">
        <v>4.3E-3</v>
      </c>
    </row>
    <row r="75" spans="1:3" x14ac:dyDescent="0.2">
      <c r="A75" s="480" t="s">
        <v>450</v>
      </c>
      <c r="B75" s="481">
        <v>0.126</v>
      </c>
      <c r="C75" s="734">
        <v>0.04</v>
      </c>
    </row>
    <row r="76" spans="1:3" x14ac:dyDescent="0.2">
      <c r="A76" s="484" t="s">
        <v>553</v>
      </c>
      <c r="B76" s="481">
        <v>0.155</v>
      </c>
      <c r="C76" s="734">
        <v>2.9000000000000001E-2</v>
      </c>
    </row>
    <row r="77" spans="1:3" x14ac:dyDescent="0.2">
      <c r="A77" s="484" t="s">
        <v>554</v>
      </c>
      <c r="B77" s="481">
        <v>4.1999999999999996E-2</v>
      </c>
      <c r="C77" s="734">
        <v>1.0999999999999999E-2</v>
      </c>
    </row>
    <row r="78" spans="1:3" x14ac:dyDescent="0.2">
      <c r="A78" s="484" t="s">
        <v>453</v>
      </c>
      <c r="B78" s="481">
        <v>2.0999999999999998E-2</v>
      </c>
      <c r="C78" s="734">
        <v>6.1999999999999998E-3</v>
      </c>
    </row>
    <row r="79" spans="1:3" x14ac:dyDescent="0.2">
      <c r="A79" s="480" t="s">
        <v>451</v>
      </c>
      <c r="B79" s="481">
        <v>6.770000000000001E-2</v>
      </c>
      <c r="C79" s="734">
        <v>1.8000000000000002E-2</v>
      </c>
    </row>
    <row r="80" spans="1:3" x14ac:dyDescent="0.2">
      <c r="A80" s="484" t="s">
        <v>555</v>
      </c>
      <c r="B80" s="481">
        <v>7.0000000000000007E-2</v>
      </c>
      <c r="C80" s="734">
        <v>0.02</v>
      </c>
    </row>
    <row r="81" spans="1:3" x14ac:dyDescent="0.2">
      <c r="A81" s="484" t="s">
        <v>556</v>
      </c>
      <c r="B81" s="481">
        <v>1.7100000000000001E-2</v>
      </c>
      <c r="C81" s="734">
        <v>4.3E-3</v>
      </c>
    </row>
    <row r="82" spans="1:3" x14ac:dyDescent="0.2">
      <c r="A82" s="484" t="s">
        <v>557</v>
      </c>
      <c r="B82" s="481">
        <v>3.3799999999999998E-3</v>
      </c>
      <c r="C82" s="734">
        <v>8.9999999999999998E-4</v>
      </c>
    </row>
    <row r="83" spans="1:3" x14ac:dyDescent="0.2">
      <c r="A83" s="484" t="s">
        <v>558</v>
      </c>
      <c r="B83" s="481">
        <v>1.6900000000000002E-2</v>
      </c>
      <c r="C83" s="734">
        <v>4.5999999999999999E-3</v>
      </c>
    </row>
    <row r="84" spans="1:3" x14ac:dyDescent="0.2">
      <c r="A84" s="480" t="s">
        <v>454</v>
      </c>
      <c r="B84" s="481">
        <v>1.6900000000000002E-2</v>
      </c>
      <c r="C84" s="734">
        <v>4.5999999999999999E-3</v>
      </c>
    </row>
    <row r="85" spans="1:3" x14ac:dyDescent="0.2">
      <c r="A85" s="484" t="s">
        <v>559</v>
      </c>
      <c r="B85" s="481">
        <v>1.6900000000000002E-2</v>
      </c>
      <c r="C85" s="734">
        <v>4.5999999999999999E-3</v>
      </c>
    </row>
    <row r="86" spans="1:3" x14ac:dyDescent="0.2">
      <c r="A86" s="484" t="s">
        <v>455</v>
      </c>
      <c r="B86" s="481">
        <v>6.43E-3</v>
      </c>
      <c r="C86" s="734">
        <v>2.3E-3</v>
      </c>
    </row>
    <row r="87" spans="1:3" x14ac:dyDescent="0.2">
      <c r="A87" s="480" t="s">
        <v>452</v>
      </c>
      <c r="B87" s="481">
        <v>1.6900000000000002E-2</v>
      </c>
      <c r="C87" s="734">
        <v>5.4999999999999997E-3</v>
      </c>
    </row>
    <row r="88" spans="1:3" x14ac:dyDescent="0.2">
      <c r="A88" s="484" t="s">
        <v>560</v>
      </c>
      <c r="B88" s="481">
        <v>3.3800000000000004E-2</v>
      </c>
      <c r="C88" s="734">
        <v>4.5999999999999999E-3</v>
      </c>
    </row>
    <row r="89" spans="1:3" x14ac:dyDescent="0.2">
      <c r="A89" s="484" t="s">
        <v>561</v>
      </c>
      <c r="B89" s="481">
        <v>6.77E-3</v>
      </c>
      <c r="C89" s="734">
        <v>2.3E-3</v>
      </c>
    </row>
    <row r="90" spans="1:3" x14ac:dyDescent="0.2">
      <c r="A90" s="484" t="s">
        <v>562</v>
      </c>
      <c r="B90" s="481">
        <v>6.77E-3</v>
      </c>
      <c r="C90" s="734">
        <v>2.3E-3</v>
      </c>
    </row>
    <row r="91" spans="1:3" x14ac:dyDescent="0.2">
      <c r="A91" s="484" t="s">
        <v>563</v>
      </c>
      <c r="B91" s="481">
        <v>3.3799999999999998E-3</v>
      </c>
      <c r="C91" s="734">
        <v>8.9999999999999998E-4</v>
      </c>
    </row>
    <row r="92" spans="1:3" x14ac:dyDescent="0.2">
      <c r="A92" s="484" t="s">
        <v>564</v>
      </c>
      <c r="B92" s="481">
        <v>3.3799999999999998E-3</v>
      </c>
      <c r="C92" s="734">
        <v>8.9999999999999998E-4</v>
      </c>
    </row>
    <row r="93" spans="1:3" x14ac:dyDescent="0.2">
      <c r="A93" s="480" t="s">
        <v>457</v>
      </c>
      <c r="B93" s="481">
        <v>0</v>
      </c>
      <c r="C93" s="734">
        <v>0</v>
      </c>
    </row>
    <row r="94" spans="1:3" x14ac:dyDescent="0.2">
      <c r="A94" s="480" t="s">
        <v>456</v>
      </c>
      <c r="B94" s="481">
        <v>2.5699999999999998E-3</v>
      </c>
      <c r="C94" s="734">
        <v>1.8E-3</v>
      </c>
    </row>
    <row r="95" spans="1:3" x14ac:dyDescent="0.2">
      <c r="A95" s="484" t="s">
        <v>565</v>
      </c>
      <c r="B95" s="481">
        <v>3.3799999999999998E-3</v>
      </c>
      <c r="C95" s="734">
        <v>8.9999999999999998E-4</v>
      </c>
    </row>
    <row r="96" spans="1:3" x14ac:dyDescent="0.2">
      <c r="A96" s="484" t="s">
        <v>566</v>
      </c>
      <c r="B96" s="481">
        <v>4.1999999999999997E-3</v>
      </c>
      <c r="C96" s="734">
        <v>1.1000000000000001E-3</v>
      </c>
    </row>
    <row r="97" spans="1:3" x14ac:dyDescent="0.2">
      <c r="A97" s="484" t="s">
        <v>567</v>
      </c>
      <c r="B97" s="481">
        <v>3.6199999999999996E-2</v>
      </c>
      <c r="C97" s="734">
        <v>1.0999999999999999E-2</v>
      </c>
    </row>
    <row r="98" spans="1:3" x14ac:dyDescent="0.2">
      <c r="A98" s="484" t="s">
        <v>568</v>
      </c>
      <c r="B98" s="481">
        <v>5.0800000000000005E-2</v>
      </c>
      <c r="C98" s="734">
        <v>1.8E-3</v>
      </c>
    </row>
    <row r="99" spans="1:3" x14ac:dyDescent="0.2">
      <c r="A99" s="484" t="s">
        <v>569</v>
      </c>
      <c r="B99" s="481">
        <v>0.16899999999999998</v>
      </c>
      <c r="C99" s="734">
        <v>4.5999999999999999E-2</v>
      </c>
    </row>
    <row r="100" spans="1:3" x14ac:dyDescent="0.2">
      <c r="A100" s="484" t="s">
        <v>570</v>
      </c>
      <c r="B100" s="481">
        <v>0.16899999999999998</v>
      </c>
      <c r="C100" s="734">
        <v>4.5999999999999999E-2</v>
      </c>
    </row>
    <row r="101" spans="1:3" x14ac:dyDescent="0.2">
      <c r="A101" s="484" t="s">
        <v>571</v>
      </c>
      <c r="B101" s="481">
        <v>5.0800000000000005E-2</v>
      </c>
      <c r="C101" s="734">
        <v>1.8E-3</v>
      </c>
    </row>
    <row r="102" spans="1:3" x14ac:dyDescent="0.2">
      <c r="A102" s="94"/>
      <c r="B102" s="481"/>
      <c r="C102" s="734"/>
    </row>
    <row r="103" spans="1:3" x14ac:dyDescent="0.2">
      <c r="A103" s="484" t="s">
        <v>572</v>
      </c>
      <c r="B103" s="481">
        <v>0.16880000000000001</v>
      </c>
      <c r="C103" s="734">
        <v>5.4200000000000005E-2</v>
      </c>
    </row>
    <row r="104" spans="1:3" x14ac:dyDescent="0.2">
      <c r="A104" s="484" t="s">
        <v>573</v>
      </c>
      <c r="B104" s="481">
        <v>7.6066000000000003</v>
      </c>
      <c r="C104" s="734">
        <v>2.8397999999999994</v>
      </c>
    </row>
    <row r="105" spans="1:3" x14ac:dyDescent="0.2">
      <c r="A105" s="485" t="s">
        <v>574</v>
      </c>
      <c r="B105" s="486">
        <v>8.7343600000000077</v>
      </c>
      <c r="C105" s="735">
        <v>3.1056999999999992</v>
      </c>
    </row>
    <row r="106" spans="1:3" x14ac:dyDescent="0.2">
      <c r="A106" s="161" t="s">
        <v>1211</v>
      </c>
    </row>
    <row r="107" spans="1:3" x14ac:dyDescent="0.2">
      <c r="A107" s="510" t="s">
        <v>615</v>
      </c>
    </row>
    <row r="108" spans="1:3" x14ac:dyDescent="0.2">
      <c r="A108" s="511" t="s">
        <v>616</v>
      </c>
    </row>
  </sheetData>
  <mergeCells count="1">
    <mergeCell ref="A1:D1"/>
  </mergeCells>
  <hyperlinks>
    <hyperlink ref="A1" location="Contents!A1" display="To table of contents" xr:uid="{00000000-0004-0000-2D00-000000000000}"/>
  </hyperlinks>
  <pageMargins left="0.39" right="0.28000000000000003" top="0.78740157480314965" bottom="0.82677165354330717" header="0.51181102362204722" footer="0.51181102362204722"/>
  <pageSetup paperSize="9" scale="95" fitToHeight="2" orientation="portrait" r:id="rId1"/>
  <headerFooter alignWithMargins="0"/>
  <customProperties>
    <customPr name="EpmWorksheetKeyString_GU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4" tint="0.79998168889431442"/>
    <pageSetUpPr fitToPage="1"/>
  </sheetPr>
  <dimension ref="A1:D12"/>
  <sheetViews>
    <sheetView zoomScale="75" workbookViewId="0">
      <selection sqref="A1:B1"/>
    </sheetView>
  </sheetViews>
  <sheetFormatPr defaultRowHeight="12.75" x14ac:dyDescent="0.2"/>
  <cols>
    <col min="1" max="1" width="42.42578125" style="5" customWidth="1"/>
    <col min="2" max="2" width="27.28515625" style="5" customWidth="1"/>
    <col min="3" max="3" width="73.7109375" style="5" customWidth="1"/>
    <col min="4" max="16384" width="9.140625" style="5"/>
  </cols>
  <sheetData>
    <row r="1" spans="1:4" ht="30" customHeight="1" x14ac:dyDescent="0.2">
      <c r="A1" s="1417" t="s">
        <v>2</v>
      </c>
      <c r="B1" s="1417"/>
      <c r="C1" s="566"/>
      <c r="D1" s="566"/>
    </row>
    <row r="2" spans="1:4" ht="20.25" x14ac:dyDescent="0.3">
      <c r="A2" s="532" t="s">
        <v>1285</v>
      </c>
    </row>
    <row r="3" spans="1:4" x14ac:dyDescent="0.2">
      <c r="A3" s="80"/>
      <c r="B3" s="412" t="s">
        <v>1059</v>
      </c>
    </row>
    <row r="4" spans="1:4" x14ac:dyDescent="0.2">
      <c r="A4" s="80"/>
      <c r="B4" s="364"/>
    </row>
    <row r="5" spans="1:4" x14ac:dyDescent="0.2">
      <c r="A5" s="80"/>
      <c r="B5" s="80" t="s">
        <v>1060</v>
      </c>
    </row>
    <row r="6" spans="1:4" x14ac:dyDescent="0.2">
      <c r="A6" s="620"/>
      <c r="B6" s="80"/>
    </row>
    <row r="7" spans="1:4" x14ac:dyDescent="0.2">
      <c r="A7" s="80" t="s">
        <v>1286</v>
      </c>
      <c r="B7" s="621">
        <v>95</v>
      </c>
      <c r="C7" s="520"/>
    </row>
    <row r="8" spans="1:4" x14ac:dyDescent="0.2">
      <c r="A8" s="80"/>
      <c r="B8" s="80"/>
    </row>
    <row r="9" spans="1:4" x14ac:dyDescent="0.2">
      <c r="A9" s="185" t="s">
        <v>1067</v>
      </c>
    </row>
    <row r="10" spans="1:4" x14ac:dyDescent="0.2">
      <c r="A10" s="736" t="s">
        <v>1222</v>
      </c>
    </row>
    <row r="11" spans="1:4" x14ac:dyDescent="0.2">
      <c r="A11" s="185" t="s">
        <v>1223</v>
      </c>
    </row>
    <row r="12" spans="1:4" x14ac:dyDescent="0.2">
      <c r="A12" s="687" t="s">
        <v>300</v>
      </c>
    </row>
  </sheetData>
  <mergeCells count="1">
    <mergeCell ref="A1:B1"/>
  </mergeCells>
  <hyperlinks>
    <hyperlink ref="A12" r:id="rId1" display="'Documentation on the website of the Dutch Emission Registration." xr:uid="{00000000-0004-0000-2E00-000000000000}"/>
    <hyperlink ref="A1" location="Contents!A1" display="To table of contents" xr:uid="{00000000-0004-0000-2E00-000001000000}"/>
  </hyperlinks>
  <pageMargins left="0.56000000000000005" right="0.4" top="1" bottom="1" header="0.5" footer="0.5"/>
  <pageSetup paperSize="9" scale="95" orientation="landscape" r:id="rId2"/>
  <headerFooter alignWithMargins="0"/>
  <customProperties>
    <customPr name="EpmWorksheetKeyString_GUID" r:id="rId3"/>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4" tint="0.79998168889431442"/>
  </sheetPr>
  <dimension ref="A1:F85"/>
  <sheetViews>
    <sheetView zoomScale="75" zoomScaleNormal="75" workbookViewId="0">
      <selection sqref="A1:F1"/>
    </sheetView>
  </sheetViews>
  <sheetFormatPr defaultRowHeight="12.75" x14ac:dyDescent="0.2"/>
  <cols>
    <col min="1" max="1" width="27.7109375" style="512" customWidth="1"/>
    <col min="2" max="16384" width="9.140625" style="512"/>
  </cols>
  <sheetData>
    <row r="1" spans="1:6" ht="37.5" customHeight="1" x14ac:dyDescent="0.2">
      <c r="A1" s="1417" t="s">
        <v>2</v>
      </c>
      <c r="B1" s="1417"/>
      <c r="C1" s="1417"/>
      <c r="D1" s="1417"/>
      <c r="E1" s="1417"/>
      <c r="F1" s="1417"/>
    </row>
    <row r="2" spans="1:6" ht="23.25" x14ac:dyDescent="0.35">
      <c r="A2" s="836" t="s">
        <v>1287</v>
      </c>
    </row>
    <row r="3" spans="1:6" x14ac:dyDescent="0.2">
      <c r="A3" s="773"/>
    </row>
    <row r="4" spans="1:6" ht="20.25" x14ac:dyDescent="0.2">
      <c r="A4" s="837" t="s">
        <v>1288</v>
      </c>
      <c r="B4" s="775"/>
      <c r="C4" s="775"/>
      <c r="D4" s="775"/>
      <c r="E4" s="775"/>
    </row>
    <row r="5" spans="1:6" ht="15" x14ac:dyDescent="0.2">
      <c r="A5" s="776" t="s">
        <v>1289</v>
      </c>
      <c r="B5" s="777" t="s">
        <v>1290</v>
      </c>
      <c r="C5" s="775"/>
      <c r="D5" s="775"/>
      <c r="E5" s="775"/>
    </row>
    <row r="6" spans="1:6" ht="14.25" x14ac:dyDescent="0.2">
      <c r="A6" s="1087"/>
      <c r="B6" s="778" t="s">
        <v>1291</v>
      </c>
      <c r="C6" s="775"/>
      <c r="D6" s="775"/>
      <c r="E6" s="775"/>
    </row>
    <row r="7" spans="1:6" ht="15" x14ac:dyDescent="0.2">
      <c r="A7" s="779"/>
      <c r="B7" s="780"/>
      <c r="C7" s="775"/>
      <c r="D7" s="775"/>
      <c r="E7" s="775"/>
    </row>
    <row r="8" spans="1:6" ht="14.25" x14ac:dyDescent="0.2">
      <c r="A8" s="781" t="s">
        <v>1292</v>
      </c>
      <c r="B8" s="782">
        <v>2.4</v>
      </c>
      <c r="C8" s="775"/>
      <c r="D8" s="775"/>
      <c r="E8" s="775"/>
    </row>
    <row r="9" spans="1:6" ht="14.25" x14ac:dyDescent="0.2">
      <c r="A9" s="781" t="s">
        <v>1293</v>
      </c>
      <c r="B9" s="782">
        <v>6</v>
      </c>
      <c r="C9" s="775"/>
      <c r="D9" s="775"/>
      <c r="E9" s="775"/>
    </row>
    <row r="10" spans="1:6" ht="14.25" x14ac:dyDescent="0.2">
      <c r="A10" s="781" t="s">
        <v>1294</v>
      </c>
      <c r="B10" s="782">
        <v>6.1</v>
      </c>
      <c r="C10" s="775"/>
      <c r="D10" s="775"/>
      <c r="E10" s="775"/>
    </row>
    <row r="11" spans="1:6" ht="14.25" x14ac:dyDescent="0.2">
      <c r="A11" s="781" t="s">
        <v>1295</v>
      </c>
      <c r="B11" s="782">
        <v>8.9</v>
      </c>
      <c r="C11" s="775"/>
      <c r="D11" s="775"/>
      <c r="E11" s="775"/>
    </row>
    <row r="12" spans="1:6" ht="14.25" x14ac:dyDescent="0.2">
      <c r="A12" s="781" t="s">
        <v>1296</v>
      </c>
      <c r="B12" s="782">
        <v>32.4</v>
      </c>
      <c r="C12" s="775"/>
      <c r="D12" s="775"/>
      <c r="E12" s="775"/>
    </row>
    <row r="13" spans="1:6" ht="14.25" x14ac:dyDescent="0.2">
      <c r="A13" s="781" t="s">
        <v>1297</v>
      </c>
      <c r="B13" s="782">
        <v>6.1</v>
      </c>
      <c r="C13" s="775"/>
      <c r="D13" s="775"/>
      <c r="E13" s="775"/>
    </row>
    <row r="14" spans="1:6" ht="14.25" x14ac:dyDescent="0.2">
      <c r="A14" s="781" t="s">
        <v>1298</v>
      </c>
      <c r="B14" s="782">
        <v>19.3</v>
      </c>
      <c r="C14" s="775"/>
      <c r="D14" s="775"/>
      <c r="E14" s="775"/>
    </row>
    <row r="15" spans="1:6" ht="14.25" x14ac:dyDescent="0.2">
      <c r="A15" s="781" t="s">
        <v>1299</v>
      </c>
      <c r="B15" s="782">
        <v>14.5</v>
      </c>
      <c r="C15" s="775"/>
      <c r="D15" s="775"/>
      <c r="E15" s="775"/>
    </row>
    <row r="16" spans="1:6" ht="14.25" x14ac:dyDescent="0.2">
      <c r="A16" s="783" t="s">
        <v>1300</v>
      </c>
      <c r="B16" s="782">
        <v>19.600000000000001</v>
      </c>
      <c r="C16" s="775"/>
      <c r="D16" s="775"/>
      <c r="E16" s="775"/>
    </row>
    <row r="17" spans="1:5" ht="14.25" x14ac:dyDescent="0.2">
      <c r="A17" s="781" t="s">
        <v>1301</v>
      </c>
      <c r="B17" s="782">
        <v>9.1999999999999993</v>
      </c>
      <c r="C17" s="775"/>
      <c r="D17" s="775"/>
      <c r="E17" s="775"/>
    </row>
    <row r="18" spans="1:5" ht="14.25" x14ac:dyDescent="0.2">
      <c r="A18" s="781" t="s">
        <v>1302</v>
      </c>
      <c r="B18" s="782">
        <v>15.6</v>
      </c>
      <c r="C18" s="775"/>
      <c r="D18" s="775"/>
      <c r="E18" s="775"/>
    </row>
    <row r="19" spans="1:5" ht="14.25" x14ac:dyDescent="0.2">
      <c r="A19" s="517"/>
      <c r="B19" s="784"/>
      <c r="C19" s="775"/>
      <c r="D19" s="775"/>
      <c r="E19" s="775"/>
    </row>
    <row r="20" spans="1:5" ht="14.25" x14ac:dyDescent="0.2">
      <c r="A20" s="785" t="s">
        <v>1303</v>
      </c>
      <c r="B20" s="775"/>
      <c r="C20" s="775"/>
      <c r="D20" s="775"/>
      <c r="E20" s="775"/>
    </row>
    <row r="21" spans="1:5" ht="14.25" x14ac:dyDescent="0.2">
      <c r="A21" s="775"/>
      <c r="B21" s="775"/>
      <c r="C21" s="775"/>
      <c r="D21" s="775"/>
      <c r="E21" s="775"/>
    </row>
    <row r="22" spans="1:5" ht="20.25" x14ac:dyDescent="0.2">
      <c r="A22" s="837" t="s">
        <v>1304</v>
      </c>
      <c r="B22" s="775"/>
      <c r="C22" s="775"/>
      <c r="D22" s="775"/>
      <c r="E22" s="775"/>
    </row>
    <row r="23" spans="1:5" ht="15" x14ac:dyDescent="0.2">
      <c r="A23" s="776" t="s">
        <v>1289</v>
      </c>
      <c r="B23" s="777" t="s">
        <v>1305</v>
      </c>
      <c r="C23" s="777" t="s">
        <v>1306</v>
      </c>
      <c r="D23" s="777" t="s">
        <v>1307</v>
      </c>
      <c r="E23" s="775"/>
    </row>
    <row r="24" spans="1:5" ht="15" x14ac:dyDescent="0.2">
      <c r="A24" s="776"/>
      <c r="B24" s="786" t="s">
        <v>203</v>
      </c>
      <c r="C24" s="1131"/>
      <c r="D24" s="1088"/>
      <c r="E24" s="775"/>
    </row>
    <row r="25" spans="1:5" ht="15" x14ac:dyDescent="0.2">
      <c r="A25" s="787"/>
      <c r="B25" s="788"/>
      <c r="C25" s="789"/>
      <c r="D25" s="1089"/>
      <c r="E25" s="775"/>
    </row>
    <row r="26" spans="1:5" ht="14.25" x14ac:dyDescent="0.2">
      <c r="A26" s="790" t="s">
        <v>1292</v>
      </c>
      <c r="B26" s="791">
        <v>0</v>
      </c>
      <c r="C26" s="792">
        <v>0</v>
      </c>
      <c r="D26" s="793">
        <v>100</v>
      </c>
      <c r="E26" s="775"/>
    </row>
    <row r="27" spans="1:5" ht="14.25" x14ac:dyDescent="0.2">
      <c r="A27" s="790" t="s">
        <v>1293</v>
      </c>
      <c r="B27" s="791">
        <v>0</v>
      </c>
      <c r="C27" s="792">
        <v>0</v>
      </c>
      <c r="D27" s="793">
        <v>100</v>
      </c>
      <c r="E27" s="775"/>
    </row>
    <row r="28" spans="1:5" ht="14.25" x14ac:dyDescent="0.2">
      <c r="A28" s="790" t="s">
        <v>1294</v>
      </c>
      <c r="B28" s="791">
        <v>0</v>
      </c>
      <c r="C28" s="792">
        <v>0</v>
      </c>
      <c r="D28" s="793">
        <v>100</v>
      </c>
      <c r="E28" s="775"/>
    </row>
    <row r="29" spans="1:5" ht="14.25" x14ac:dyDescent="0.2">
      <c r="A29" s="790" t="s">
        <v>265</v>
      </c>
      <c r="B29" s="791">
        <v>0</v>
      </c>
      <c r="C29" s="792">
        <v>0</v>
      </c>
      <c r="D29" s="793">
        <v>100</v>
      </c>
      <c r="E29" s="775"/>
    </row>
    <row r="30" spans="1:5" ht="14.25" x14ac:dyDescent="0.2">
      <c r="A30" s="790" t="s">
        <v>1297</v>
      </c>
      <c r="B30" s="791">
        <v>0</v>
      </c>
      <c r="C30" s="792">
        <v>0</v>
      </c>
      <c r="D30" s="793">
        <v>100</v>
      </c>
      <c r="E30" s="775"/>
    </row>
    <row r="31" spans="1:5" ht="14.25" x14ac:dyDescent="0.2">
      <c r="A31" s="790" t="s">
        <v>1298</v>
      </c>
      <c r="B31" s="791">
        <v>0</v>
      </c>
      <c r="C31" s="792">
        <v>0</v>
      </c>
      <c r="D31" s="793">
        <v>100</v>
      </c>
      <c r="E31" s="775"/>
    </row>
    <row r="32" spans="1:5" ht="14.25" x14ac:dyDescent="0.2">
      <c r="A32" s="790" t="s">
        <v>1299</v>
      </c>
      <c r="B32" s="791">
        <v>0</v>
      </c>
      <c r="C32" s="792">
        <v>0</v>
      </c>
      <c r="D32" s="793">
        <v>100</v>
      </c>
      <c r="E32" s="775"/>
    </row>
    <row r="33" spans="1:5" ht="14.25" x14ac:dyDescent="0.2">
      <c r="A33" s="790" t="s">
        <v>180</v>
      </c>
      <c r="B33" s="791">
        <v>0</v>
      </c>
      <c r="C33" s="792">
        <v>0</v>
      </c>
      <c r="D33" s="793">
        <v>100</v>
      </c>
      <c r="E33" s="775"/>
    </row>
    <row r="34" spans="1:5" ht="14.25" x14ac:dyDescent="0.2">
      <c r="A34" s="794" t="s">
        <v>1300</v>
      </c>
      <c r="B34" s="791">
        <v>0</v>
      </c>
      <c r="C34" s="792">
        <v>0</v>
      </c>
      <c r="D34" s="793">
        <v>100</v>
      </c>
      <c r="E34" s="775"/>
    </row>
    <row r="35" spans="1:5" ht="14.25" x14ac:dyDescent="0.2">
      <c r="A35" s="790" t="s">
        <v>1301</v>
      </c>
      <c r="B35" s="791">
        <v>0</v>
      </c>
      <c r="C35" s="792">
        <v>0</v>
      </c>
      <c r="D35" s="793">
        <v>100</v>
      </c>
      <c r="E35" s="775"/>
    </row>
    <row r="36" spans="1:5" ht="14.25" x14ac:dyDescent="0.2">
      <c r="A36" s="790" t="s">
        <v>1302</v>
      </c>
      <c r="B36" s="791">
        <v>0</v>
      </c>
      <c r="C36" s="792">
        <v>0</v>
      </c>
      <c r="D36" s="793">
        <v>100</v>
      </c>
      <c r="E36" s="775"/>
    </row>
    <row r="37" spans="1:5" ht="14.25" x14ac:dyDescent="0.2">
      <c r="A37" s="795"/>
      <c r="B37" s="796"/>
      <c r="C37" s="797"/>
      <c r="D37" s="798"/>
      <c r="E37" s="775"/>
    </row>
    <row r="38" spans="1:5" ht="14.25" x14ac:dyDescent="0.2">
      <c r="A38" s="775"/>
      <c r="B38" s="775"/>
      <c r="C38" s="775"/>
      <c r="D38" s="775"/>
      <c r="E38" s="775"/>
    </row>
    <row r="39" spans="1:5" ht="15.75" x14ac:dyDescent="0.2">
      <c r="A39" s="774"/>
      <c r="B39" s="775"/>
      <c r="C39" s="775"/>
      <c r="D39" s="775"/>
      <c r="E39" s="775"/>
    </row>
    <row r="40" spans="1:5" ht="20.25" x14ac:dyDescent="0.2">
      <c r="A40" s="837" t="s">
        <v>1308</v>
      </c>
      <c r="B40" s="775"/>
      <c r="C40" s="775"/>
      <c r="D40" s="775"/>
      <c r="E40" s="775"/>
    </row>
    <row r="41" spans="1:5" ht="15" x14ac:dyDescent="0.2">
      <c r="A41" s="1508" t="s">
        <v>1289</v>
      </c>
      <c r="B41" s="1090" t="s">
        <v>1309</v>
      </c>
      <c r="C41" s="1510" t="s">
        <v>1310</v>
      </c>
      <c r="D41" s="775"/>
      <c r="E41" s="775"/>
    </row>
    <row r="42" spans="1:5" ht="15" x14ac:dyDescent="0.2">
      <c r="A42" s="1509"/>
      <c r="B42" s="1091" t="s">
        <v>1311</v>
      </c>
      <c r="C42" s="1511"/>
      <c r="D42" s="775"/>
      <c r="E42" s="775"/>
    </row>
    <row r="43" spans="1:5" ht="15" x14ac:dyDescent="0.2">
      <c r="A43" s="1087"/>
      <c r="B43" s="799" t="s">
        <v>203</v>
      </c>
      <c r="C43" s="1088"/>
      <c r="D43" s="775"/>
      <c r="E43" s="775"/>
    </row>
    <row r="44" spans="1:5" ht="15" x14ac:dyDescent="0.2">
      <c r="A44" s="779"/>
      <c r="B44" s="788"/>
      <c r="C44" s="1089"/>
      <c r="D44" s="775"/>
      <c r="E44" s="775"/>
    </row>
    <row r="45" spans="1:5" ht="14.25" x14ac:dyDescent="0.2">
      <c r="A45" s="781" t="s">
        <v>1292</v>
      </c>
      <c r="B45" s="791">
        <v>90</v>
      </c>
      <c r="C45" s="793">
        <v>10</v>
      </c>
      <c r="D45" s="775"/>
      <c r="E45" s="775"/>
    </row>
    <row r="46" spans="1:5" ht="14.25" x14ac:dyDescent="0.2">
      <c r="A46" s="781" t="s">
        <v>1293</v>
      </c>
      <c r="B46" s="791">
        <v>70</v>
      </c>
      <c r="C46" s="793">
        <v>30</v>
      </c>
      <c r="D46" s="775"/>
      <c r="E46" s="775"/>
    </row>
    <row r="47" spans="1:5" ht="14.25" x14ac:dyDescent="0.2">
      <c r="A47" s="781" t="s">
        <v>1294</v>
      </c>
      <c r="B47" s="791">
        <v>90</v>
      </c>
      <c r="C47" s="793">
        <v>10</v>
      </c>
      <c r="D47" s="775"/>
      <c r="E47" s="775"/>
    </row>
    <row r="48" spans="1:5" ht="14.25" x14ac:dyDescent="0.2">
      <c r="A48" s="781" t="s">
        <v>265</v>
      </c>
      <c r="B48" s="791">
        <v>70</v>
      </c>
      <c r="C48" s="793">
        <v>30</v>
      </c>
      <c r="D48" s="775"/>
      <c r="E48" s="775"/>
    </row>
    <row r="49" spans="1:5" ht="14.25" x14ac:dyDescent="0.2">
      <c r="A49" s="781" t="s">
        <v>1297</v>
      </c>
      <c r="B49" s="791">
        <v>70</v>
      </c>
      <c r="C49" s="793">
        <v>30</v>
      </c>
      <c r="D49" s="775"/>
      <c r="E49" s="775"/>
    </row>
    <row r="50" spans="1:5" ht="14.25" x14ac:dyDescent="0.2">
      <c r="A50" s="781" t="s">
        <v>1298</v>
      </c>
      <c r="B50" s="791">
        <v>20</v>
      </c>
      <c r="C50" s="793">
        <v>80</v>
      </c>
      <c r="D50" s="775"/>
      <c r="E50" s="775"/>
    </row>
    <row r="51" spans="1:5" ht="14.25" x14ac:dyDescent="0.2">
      <c r="A51" s="781" t="s">
        <v>1299</v>
      </c>
      <c r="B51" s="791">
        <v>50</v>
      </c>
      <c r="C51" s="793">
        <v>50</v>
      </c>
      <c r="D51" s="775"/>
      <c r="E51" s="775"/>
    </row>
    <row r="52" spans="1:5" ht="14.25" x14ac:dyDescent="0.2">
      <c r="A52" s="781" t="s">
        <v>1300</v>
      </c>
      <c r="B52" s="791">
        <v>90</v>
      </c>
      <c r="C52" s="793">
        <v>10</v>
      </c>
      <c r="D52" s="775"/>
      <c r="E52" s="775"/>
    </row>
    <row r="53" spans="1:5" ht="14.25" x14ac:dyDescent="0.2">
      <c r="A53" s="783" t="s">
        <v>1301</v>
      </c>
      <c r="B53" s="791">
        <v>100</v>
      </c>
      <c r="C53" s="793">
        <v>0</v>
      </c>
      <c r="D53" s="775"/>
      <c r="E53" s="775"/>
    </row>
    <row r="54" spans="1:5" ht="14.25" x14ac:dyDescent="0.2">
      <c r="A54" s="781" t="s">
        <v>1302</v>
      </c>
      <c r="B54" s="791">
        <v>100</v>
      </c>
      <c r="C54" s="793">
        <v>0</v>
      </c>
      <c r="D54" s="775"/>
      <c r="E54" s="775"/>
    </row>
    <row r="55" spans="1:5" ht="14.25" x14ac:dyDescent="0.2">
      <c r="A55" s="800"/>
      <c r="B55" s="801"/>
      <c r="C55" s="802"/>
      <c r="D55" s="775"/>
      <c r="E55" s="775"/>
    </row>
    <row r="56" spans="1:5" ht="14.25" x14ac:dyDescent="0.2">
      <c r="A56" s="775"/>
      <c r="B56" s="775"/>
      <c r="C56" s="775"/>
      <c r="D56" s="775"/>
      <c r="E56" s="775"/>
    </row>
    <row r="57" spans="1:5" ht="14.25" x14ac:dyDescent="0.2">
      <c r="A57" s="775"/>
      <c r="B57" s="775"/>
      <c r="C57" s="775"/>
      <c r="D57" s="775"/>
      <c r="E57" s="775"/>
    </row>
    <row r="58" spans="1:5" ht="20.25" x14ac:dyDescent="0.2">
      <c r="A58" s="837" t="s">
        <v>1312</v>
      </c>
      <c r="B58" s="775"/>
      <c r="C58" s="775"/>
      <c r="D58" s="775"/>
      <c r="E58" s="775"/>
    </row>
    <row r="59" spans="1:5" ht="16.5" x14ac:dyDescent="0.2">
      <c r="A59" s="803" t="s">
        <v>1313</v>
      </c>
      <c r="B59" s="1092" t="s">
        <v>1314</v>
      </c>
      <c r="C59" s="1092" t="s">
        <v>1315</v>
      </c>
      <c r="D59" s="1092" t="s">
        <v>1071</v>
      </c>
      <c r="E59" s="804" t="s">
        <v>625</v>
      </c>
    </row>
    <row r="60" spans="1:5" ht="28.5" x14ac:dyDescent="0.2">
      <c r="A60" s="805"/>
      <c r="B60" s="806" t="s">
        <v>1233</v>
      </c>
      <c r="C60" s="1132"/>
      <c r="D60" s="1132"/>
      <c r="E60" s="808"/>
    </row>
    <row r="61" spans="1:5" ht="14.25" x14ac:dyDescent="0.2">
      <c r="A61" s="781"/>
      <c r="B61" s="809"/>
      <c r="C61" s="810"/>
      <c r="D61" s="810"/>
      <c r="E61" s="811"/>
    </row>
    <row r="62" spans="1:5" ht="14.25" x14ac:dyDescent="0.2">
      <c r="A62" s="781" t="s">
        <v>1316</v>
      </c>
      <c r="B62" s="812">
        <v>53</v>
      </c>
      <c r="C62" s="813">
        <v>1.4</v>
      </c>
      <c r="D62" s="813">
        <v>2.7</v>
      </c>
      <c r="E62" s="814">
        <v>13</v>
      </c>
    </row>
    <row r="63" spans="1:5" ht="14.25" x14ac:dyDescent="0.2">
      <c r="A63" s="781" t="s">
        <v>1317</v>
      </c>
      <c r="B63" s="812">
        <v>65</v>
      </c>
      <c r="C63" s="813">
        <v>1.5</v>
      </c>
      <c r="D63" s="813">
        <v>2.8</v>
      </c>
      <c r="E63" s="814">
        <v>14</v>
      </c>
    </row>
    <row r="64" spans="1:5" ht="14.25" x14ac:dyDescent="0.2">
      <c r="A64" s="781" t="s">
        <v>1318</v>
      </c>
      <c r="B64" s="812">
        <v>73</v>
      </c>
      <c r="C64" s="813">
        <v>1.6</v>
      </c>
      <c r="D64" s="813">
        <v>2.9</v>
      </c>
      <c r="E64" s="814">
        <v>15</v>
      </c>
    </row>
    <row r="65" spans="1:5" ht="14.25" x14ac:dyDescent="0.2">
      <c r="A65" s="781" t="s">
        <v>1319</v>
      </c>
      <c r="B65" s="812">
        <v>82</v>
      </c>
      <c r="C65" s="813">
        <v>1.8</v>
      </c>
      <c r="D65" s="813">
        <v>3.1</v>
      </c>
      <c r="E65" s="814">
        <v>13</v>
      </c>
    </row>
    <row r="66" spans="1:5" ht="14.25" x14ac:dyDescent="0.2">
      <c r="A66" s="781" t="s">
        <v>1320</v>
      </c>
      <c r="B66" s="812">
        <v>74</v>
      </c>
      <c r="C66" s="813">
        <v>1.3</v>
      </c>
      <c r="D66" s="813">
        <v>2.6</v>
      </c>
      <c r="E66" s="814">
        <v>11</v>
      </c>
    </row>
    <row r="67" spans="1:5" ht="14.25" x14ac:dyDescent="0.2">
      <c r="A67" s="781" t="s">
        <v>1321</v>
      </c>
      <c r="B67" s="812">
        <v>59</v>
      </c>
      <c r="C67" s="813">
        <v>0.8</v>
      </c>
      <c r="D67" s="813">
        <v>2.2000000000000002</v>
      </c>
      <c r="E67" s="814">
        <v>11</v>
      </c>
    </row>
    <row r="68" spans="1:5" ht="14.25" x14ac:dyDescent="0.2">
      <c r="A68" s="781" t="s">
        <v>1322</v>
      </c>
      <c r="B68" s="812">
        <v>49</v>
      </c>
      <c r="C68" s="813">
        <v>0.8</v>
      </c>
      <c r="D68" s="813">
        <v>1.6</v>
      </c>
      <c r="E68" s="814">
        <v>11</v>
      </c>
    </row>
    <row r="69" spans="1:5" ht="14.25" x14ac:dyDescent="0.2">
      <c r="A69" s="781" t="s">
        <v>1323</v>
      </c>
      <c r="B69" s="812">
        <v>39</v>
      </c>
      <c r="C69" s="813">
        <v>0.8</v>
      </c>
      <c r="D69" s="813">
        <v>1.6</v>
      </c>
      <c r="E69" s="814">
        <v>11</v>
      </c>
    </row>
    <row r="70" spans="1:5" ht="14.25" x14ac:dyDescent="0.2">
      <c r="A70" s="796"/>
      <c r="B70" s="796"/>
      <c r="C70" s="797"/>
      <c r="D70" s="797"/>
      <c r="E70" s="798"/>
    </row>
    <row r="71" spans="1:5" ht="14.25" x14ac:dyDescent="0.2">
      <c r="A71" s="775"/>
      <c r="B71" s="775"/>
      <c r="C71" s="775"/>
      <c r="D71" s="775"/>
      <c r="E71" s="775"/>
    </row>
    <row r="72" spans="1:5" ht="14.25" x14ac:dyDescent="0.2">
      <c r="A72" s="775"/>
      <c r="B72" s="775"/>
      <c r="C72" s="775"/>
      <c r="D72" s="775"/>
      <c r="E72" s="775"/>
    </row>
    <row r="73" spans="1:5" ht="20.25" x14ac:dyDescent="0.2">
      <c r="A73" s="837" t="s">
        <v>1652</v>
      </c>
      <c r="B73" s="775"/>
      <c r="C73" s="775"/>
      <c r="D73" s="775"/>
      <c r="E73" s="775"/>
    </row>
    <row r="74" spans="1:5" ht="16.5" x14ac:dyDescent="0.2">
      <c r="A74" s="803" t="s">
        <v>1324</v>
      </c>
      <c r="B74" s="1092" t="s">
        <v>1314</v>
      </c>
      <c r="C74" s="1092" t="s">
        <v>1315</v>
      </c>
      <c r="D74" s="804" t="s">
        <v>1071</v>
      </c>
      <c r="E74" s="804" t="s">
        <v>625</v>
      </c>
    </row>
    <row r="75" spans="1:5" ht="28.5" x14ac:dyDescent="0.2">
      <c r="A75" s="805"/>
      <c r="B75" s="806" t="s">
        <v>1233</v>
      </c>
      <c r="C75" s="1132"/>
      <c r="D75" s="1132"/>
      <c r="E75" s="808"/>
    </row>
    <row r="76" spans="1:5" ht="14.25" x14ac:dyDescent="0.2">
      <c r="A76" s="781"/>
      <c r="B76" s="809"/>
      <c r="C76" s="810"/>
      <c r="D76" s="810"/>
      <c r="E76" s="811"/>
    </row>
    <row r="77" spans="1:5" ht="14.25" x14ac:dyDescent="0.2">
      <c r="A77" s="815" t="s">
        <v>1307</v>
      </c>
      <c r="B77" s="812">
        <v>3.5</v>
      </c>
      <c r="C77" s="813">
        <v>0.7</v>
      </c>
      <c r="D77" s="813">
        <v>0.8</v>
      </c>
      <c r="E77" s="814">
        <v>1.6</v>
      </c>
    </row>
    <row r="78" spans="1:5" ht="14.25" x14ac:dyDescent="0.2">
      <c r="A78" s="796"/>
      <c r="B78" s="796"/>
      <c r="C78" s="797"/>
      <c r="D78" s="797"/>
      <c r="E78" s="798"/>
    </row>
    <row r="79" spans="1:5" ht="14.25" x14ac:dyDescent="0.2">
      <c r="A79" s="775"/>
      <c r="B79" s="775"/>
      <c r="C79" s="775"/>
      <c r="D79" s="775"/>
      <c r="E79" s="775"/>
    </row>
    <row r="80" spans="1:5" ht="20.25" x14ac:dyDescent="0.2">
      <c r="A80" s="837" t="s">
        <v>1653</v>
      </c>
      <c r="B80" s="775"/>
      <c r="C80" s="775"/>
      <c r="D80" s="775"/>
      <c r="E80" s="775"/>
    </row>
    <row r="81" spans="1:5" ht="16.5" x14ac:dyDescent="0.2">
      <c r="A81" s="816" t="s">
        <v>1324</v>
      </c>
      <c r="B81" s="804" t="s">
        <v>1325</v>
      </c>
      <c r="C81" s="804" t="s">
        <v>1326</v>
      </c>
      <c r="D81" s="775"/>
      <c r="E81" s="775"/>
    </row>
    <row r="82" spans="1:5" ht="28.5" x14ac:dyDescent="0.2">
      <c r="A82" s="805"/>
      <c r="B82" s="806" t="s">
        <v>1233</v>
      </c>
      <c r="C82" s="817"/>
      <c r="D82" s="775"/>
      <c r="E82" s="775"/>
    </row>
    <row r="83" spans="1:5" ht="14.25" x14ac:dyDescent="0.2">
      <c r="A83" s="781"/>
      <c r="B83" s="818"/>
      <c r="C83" s="793"/>
      <c r="D83" s="775"/>
      <c r="E83" s="775"/>
    </row>
    <row r="84" spans="1:5" ht="14.25" x14ac:dyDescent="0.2">
      <c r="A84" s="815" t="s">
        <v>1307</v>
      </c>
      <c r="B84" s="819">
        <v>4</v>
      </c>
      <c r="C84" s="820">
        <v>3150</v>
      </c>
      <c r="D84" s="775"/>
      <c r="E84" s="775"/>
    </row>
    <row r="85" spans="1:5" x14ac:dyDescent="0.2">
      <c r="A85" s="517"/>
      <c r="B85" s="517"/>
      <c r="C85" s="514"/>
    </row>
  </sheetData>
  <mergeCells count="3">
    <mergeCell ref="A41:A42"/>
    <mergeCell ref="C41:C42"/>
    <mergeCell ref="A1:F1"/>
  </mergeCells>
  <hyperlinks>
    <hyperlink ref="A1" location="Contents!A1" display="To table of contents" xr:uid="{00000000-0004-0000-2F00-000000000000}"/>
  </hyperlinks>
  <pageMargins left="0.7" right="0.7" top="0.75" bottom="0.75" header="0.3" footer="0.3"/>
  <pageSetup paperSize="9" orientation="portrait" r:id="rId1"/>
  <customProperties>
    <customPr name="EpmWorksheetKeyString_GU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4" tint="0.79998168889431442"/>
  </sheetPr>
  <dimension ref="A1:H79"/>
  <sheetViews>
    <sheetView zoomScale="75" zoomScaleNormal="75" workbookViewId="0">
      <selection sqref="A1:B1"/>
    </sheetView>
  </sheetViews>
  <sheetFormatPr defaultRowHeight="12.75" x14ac:dyDescent="0.2"/>
  <cols>
    <col min="1" max="1" width="50.7109375" style="512" customWidth="1"/>
    <col min="2" max="7" width="15.7109375" style="512" customWidth="1"/>
    <col min="8" max="16384" width="9.140625" style="512"/>
  </cols>
  <sheetData>
    <row r="1" spans="1:8" ht="31.5" customHeight="1" x14ac:dyDescent="0.2">
      <c r="A1" s="1417" t="s">
        <v>2</v>
      </c>
      <c r="B1" s="1417"/>
    </row>
    <row r="2" spans="1:8" ht="18.75" x14ac:dyDescent="0.2">
      <c r="A2" s="821" t="s">
        <v>1327</v>
      </c>
    </row>
    <row r="3" spans="1:8" ht="18.75" x14ac:dyDescent="0.2">
      <c r="A3" s="822" t="s">
        <v>1328</v>
      </c>
      <c r="B3" s="513"/>
      <c r="C3" s="513"/>
      <c r="D3" s="513"/>
      <c r="E3" s="513"/>
      <c r="F3" s="513"/>
      <c r="G3" s="513"/>
    </row>
    <row r="4" spans="1:8" ht="18.75" x14ac:dyDescent="0.2">
      <c r="A4" s="821"/>
      <c r="B4" s="513"/>
      <c r="C4" s="513"/>
      <c r="D4" s="513"/>
      <c r="E4" s="513"/>
      <c r="F4" s="513"/>
      <c r="G4" s="513"/>
    </row>
    <row r="5" spans="1:8" ht="20.25" x14ac:dyDescent="0.2">
      <c r="A5" s="838" t="s">
        <v>1329</v>
      </c>
      <c r="B5" s="823"/>
      <c r="C5" s="823"/>
      <c r="D5" s="823"/>
      <c r="E5" s="823"/>
      <c r="F5" s="823"/>
      <c r="G5" s="823"/>
    </row>
    <row r="6" spans="1:8" ht="16.5" x14ac:dyDescent="0.2">
      <c r="A6" s="824" t="s">
        <v>1309</v>
      </c>
      <c r="B6" s="1092" t="s">
        <v>1330</v>
      </c>
      <c r="C6" s="1092" t="s">
        <v>1330</v>
      </c>
      <c r="D6" s="1515" t="s">
        <v>1314</v>
      </c>
      <c r="E6" s="1516"/>
      <c r="F6" s="1512" t="s">
        <v>1315</v>
      </c>
      <c r="G6" s="1513" t="s">
        <v>1331</v>
      </c>
      <c r="H6" s="1512" t="s">
        <v>625</v>
      </c>
    </row>
    <row r="7" spans="1:8" ht="15" x14ac:dyDescent="0.2">
      <c r="A7" s="825" t="s">
        <v>1332</v>
      </c>
      <c r="B7" s="1093" t="s">
        <v>1333</v>
      </c>
      <c r="C7" s="1093" t="s">
        <v>1334</v>
      </c>
      <c r="D7" s="1135" t="s">
        <v>1650</v>
      </c>
      <c r="E7" s="1135" t="s">
        <v>1651</v>
      </c>
      <c r="F7" s="1513"/>
      <c r="G7" s="1514"/>
      <c r="H7" s="1513"/>
    </row>
    <row r="8" spans="1:8" ht="14.25" x14ac:dyDescent="0.2">
      <c r="A8" s="799"/>
      <c r="B8" s="826"/>
      <c r="C8" s="807"/>
      <c r="D8" s="807"/>
      <c r="E8" s="807"/>
      <c r="F8" s="807"/>
      <c r="G8" s="807"/>
      <c r="H8" s="808"/>
    </row>
    <row r="9" spans="1:8" ht="15" x14ac:dyDescent="0.25">
      <c r="A9" s="827">
        <v>10</v>
      </c>
      <c r="B9" s="828">
        <v>1.2</v>
      </c>
      <c r="C9" s="1133">
        <v>1.21</v>
      </c>
      <c r="D9" s="1133">
        <v>1.34</v>
      </c>
      <c r="E9" s="1134">
        <v>1.74</v>
      </c>
      <c r="F9" s="1133">
        <v>1.63</v>
      </c>
      <c r="G9" s="1133">
        <v>4.46</v>
      </c>
      <c r="H9" s="829">
        <v>5.22</v>
      </c>
    </row>
    <row r="10" spans="1:8" ht="15" x14ac:dyDescent="0.25">
      <c r="A10" s="827">
        <v>15</v>
      </c>
      <c r="B10" s="828">
        <v>1.1499999999999999</v>
      </c>
      <c r="C10" s="1133">
        <v>1.18</v>
      </c>
      <c r="D10" s="1133">
        <v>1.17</v>
      </c>
      <c r="E10" s="1134">
        <v>1.52</v>
      </c>
      <c r="F10" s="1133">
        <v>1.32</v>
      </c>
      <c r="G10" s="1133">
        <v>2.74</v>
      </c>
      <c r="H10" s="829">
        <v>3.51</v>
      </c>
    </row>
    <row r="11" spans="1:8" ht="15" x14ac:dyDescent="0.25">
      <c r="A11" s="827">
        <v>20</v>
      </c>
      <c r="B11" s="828">
        <v>1.1000000000000001</v>
      </c>
      <c r="C11" s="1133">
        <v>1.1499999999999999</v>
      </c>
      <c r="D11" s="1133">
        <v>1.1000000000000001</v>
      </c>
      <c r="E11" s="1134">
        <v>1.36</v>
      </c>
      <c r="F11" s="1133">
        <v>1.19</v>
      </c>
      <c r="G11" s="1133">
        <v>2.02</v>
      </c>
      <c r="H11" s="829">
        <v>2.66</v>
      </c>
    </row>
    <row r="12" spans="1:8" ht="15" x14ac:dyDescent="0.25">
      <c r="A12" s="827">
        <v>25</v>
      </c>
      <c r="B12" s="828">
        <v>1.07</v>
      </c>
      <c r="C12" s="1133">
        <v>1.1299999999999999</v>
      </c>
      <c r="D12" s="1133">
        <v>1.06</v>
      </c>
      <c r="E12" s="1134">
        <v>1.3</v>
      </c>
      <c r="F12" s="1133">
        <v>1.1200000000000001</v>
      </c>
      <c r="G12" s="1133">
        <v>1.65</v>
      </c>
      <c r="H12" s="829">
        <v>2.14</v>
      </c>
    </row>
    <row r="13" spans="1:8" ht="15" x14ac:dyDescent="0.25">
      <c r="A13" s="827">
        <v>30</v>
      </c>
      <c r="B13" s="828">
        <v>1.06</v>
      </c>
      <c r="C13" s="1133">
        <v>1.1100000000000001</v>
      </c>
      <c r="D13" s="1133">
        <v>1.04</v>
      </c>
      <c r="E13" s="1134">
        <v>1.32</v>
      </c>
      <c r="F13" s="1133">
        <v>1.08</v>
      </c>
      <c r="G13" s="1133">
        <v>1.42</v>
      </c>
      <c r="H13" s="829">
        <v>1.8</v>
      </c>
    </row>
    <row r="14" spans="1:8" ht="27" customHeight="1" x14ac:dyDescent="0.25">
      <c r="A14" s="827">
        <v>35</v>
      </c>
      <c r="B14" s="828">
        <v>1.05</v>
      </c>
      <c r="C14" s="1133">
        <v>1.0900000000000001</v>
      </c>
      <c r="D14" s="1133">
        <v>1.03</v>
      </c>
      <c r="E14" s="1134">
        <v>1.34</v>
      </c>
      <c r="F14" s="1133">
        <v>1.05</v>
      </c>
      <c r="G14" s="1133">
        <v>1.27</v>
      </c>
      <c r="H14" s="829">
        <v>1.56</v>
      </c>
    </row>
    <row r="15" spans="1:8" ht="15" x14ac:dyDescent="0.25">
      <c r="A15" s="827">
        <v>40</v>
      </c>
      <c r="B15" s="828">
        <v>1.0449999999999999</v>
      </c>
      <c r="C15" s="1133">
        <v>1.07</v>
      </c>
      <c r="D15" s="1133">
        <v>1.02</v>
      </c>
      <c r="E15" s="1134">
        <v>1.34</v>
      </c>
      <c r="F15" s="1133">
        <v>1.03</v>
      </c>
      <c r="G15" s="1133">
        <v>1.1599999999999999</v>
      </c>
      <c r="H15" s="829">
        <v>1.38</v>
      </c>
    </row>
    <row r="16" spans="1:8" ht="15" x14ac:dyDescent="0.25">
      <c r="A16" s="827">
        <v>45</v>
      </c>
      <c r="B16" s="828">
        <v>1.0349999999999999</v>
      </c>
      <c r="C16" s="1133">
        <v>1.05</v>
      </c>
      <c r="D16" s="1133">
        <v>1.01</v>
      </c>
      <c r="E16" s="1134">
        <v>1.32</v>
      </c>
      <c r="F16" s="1133">
        <v>1.01</v>
      </c>
      <c r="G16" s="1133">
        <v>1.0900000000000001</v>
      </c>
      <c r="H16" s="829">
        <v>1.23</v>
      </c>
    </row>
    <row r="17" spans="1:8" ht="15" x14ac:dyDescent="0.25">
      <c r="A17" s="827">
        <v>50</v>
      </c>
      <c r="B17" s="828">
        <v>1.03</v>
      </c>
      <c r="C17" s="1133">
        <v>1.04</v>
      </c>
      <c r="D17" s="1133">
        <v>1</v>
      </c>
      <c r="E17" s="1134">
        <v>1.3</v>
      </c>
      <c r="F17" s="1133">
        <v>1.01</v>
      </c>
      <c r="G17" s="1133">
        <v>1.03</v>
      </c>
      <c r="H17" s="829">
        <v>1.1200000000000001</v>
      </c>
    </row>
    <row r="18" spans="1:8" ht="15" x14ac:dyDescent="0.25">
      <c r="A18" s="827">
        <v>55</v>
      </c>
      <c r="B18" s="828">
        <v>1.0249999999999999</v>
      </c>
      <c r="C18" s="1133">
        <v>1.03</v>
      </c>
      <c r="D18" s="1133">
        <v>1</v>
      </c>
      <c r="E18" s="1134">
        <v>1.27</v>
      </c>
      <c r="F18" s="1133">
        <v>1</v>
      </c>
      <c r="G18" s="1133">
        <v>1</v>
      </c>
      <c r="H18" s="829">
        <v>1.06</v>
      </c>
    </row>
    <row r="19" spans="1:8" ht="29.25" customHeight="1" x14ac:dyDescent="0.25">
      <c r="A19" s="827">
        <v>60</v>
      </c>
      <c r="B19" s="828">
        <v>1.0149999999999999</v>
      </c>
      <c r="C19" s="1133">
        <v>1.02</v>
      </c>
      <c r="D19" s="1133">
        <v>0.99</v>
      </c>
      <c r="E19" s="1134">
        <v>1.23</v>
      </c>
      <c r="F19" s="1133">
        <v>1</v>
      </c>
      <c r="G19" s="1133">
        <v>0.98</v>
      </c>
      <c r="H19" s="829">
        <v>1</v>
      </c>
    </row>
    <row r="20" spans="1:8" ht="15" x14ac:dyDescent="0.25">
      <c r="A20" s="827">
        <v>65</v>
      </c>
      <c r="B20" s="828">
        <v>1.01</v>
      </c>
      <c r="C20" s="1133">
        <v>1.01</v>
      </c>
      <c r="D20" s="1133">
        <v>0.99</v>
      </c>
      <c r="E20" s="1134">
        <v>1.1299999999999999</v>
      </c>
      <c r="F20" s="1133">
        <v>0.99</v>
      </c>
      <c r="G20" s="1133">
        <v>0.95</v>
      </c>
      <c r="H20" s="829">
        <v>0.94</v>
      </c>
    </row>
    <row r="21" spans="1:8" ht="15" x14ac:dyDescent="0.25">
      <c r="A21" s="827">
        <v>70</v>
      </c>
      <c r="B21" s="828">
        <v>1</v>
      </c>
      <c r="C21" s="1133">
        <v>1.01</v>
      </c>
      <c r="D21" s="1133">
        <v>0.98</v>
      </c>
      <c r="E21" s="1134">
        <v>1.01</v>
      </c>
      <c r="F21" s="1133">
        <v>0.99</v>
      </c>
      <c r="G21" s="1133">
        <v>0.92</v>
      </c>
      <c r="H21" s="829">
        <v>0.88</v>
      </c>
    </row>
    <row r="22" spans="1:8" ht="15" x14ac:dyDescent="0.25">
      <c r="A22" s="827">
        <v>75</v>
      </c>
      <c r="B22" s="828">
        <v>1</v>
      </c>
      <c r="C22" s="1133">
        <v>1</v>
      </c>
      <c r="D22" s="1133">
        <v>0.98</v>
      </c>
      <c r="E22" s="1134">
        <v>0.95</v>
      </c>
      <c r="F22" s="1133">
        <v>0.98</v>
      </c>
      <c r="G22" s="1133">
        <v>0.89</v>
      </c>
      <c r="H22" s="829">
        <v>0.82</v>
      </c>
    </row>
    <row r="23" spans="1:8" ht="15" x14ac:dyDescent="0.25">
      <c r="A23" s="827">
        <v>80</v>
      </c>
      <c r="B23" s="828">
        <v>1.01</v>
      </c>
      <c r="C23" s="1133">
        <v>1</v>
      </c>
      <c r="D23" s="1133">
        <v>0.97</v>
      </c>
      <c r="E23" s="1134">
        <v>0.95</v>
      </c>
      <c r="F23" s="1133">
        <v>0.98</v>
      </c>
      <c r="G23" s="1133">
        <v>0.87</v>
      </c>
      <c r="H23" s="829">
        <v>0.76</v>
      </c>
    </row>
    <row r="24" spans="1:8" ht="28.5" customHeight="1" x14ac:dyDescent="0.25">
      <c r="A24" s="827">
        <v>85</v>
      </c>
      <c r="B24" s="828">
        <v>1.02</v>
      </c>
      <c r="C24" s="1133">
        <v>1</v>
      </c>
      <c r="D24" s="1133">
        <v>0.97</v>
      </c>
      <c r="E24" s="1134">
        <v>0.95</v>
      </c>
      <c r="F24" s="1133">
        <v>0.97</v>
      </c>
      <c r="G24" s="1133">
        <v>0.84</v>
      </c>
      <c r="H24" s="829">
        <v>0.7</v>
      </c>
    </row>
    <row r="25" spans="1:8" ht="15" x14ac:dyDescent="0.25">
      <c r="A25" s="827">
        <v>90</v>
      </c>
      <c r="B25" s="828">
        <v>1.03</v>
      </c>
      <c r="C25" s="1133">
        <v>1.01</v>
      </c>
      <c r="D25" s="1133">
        <v>0.97</v>
      </c>
      <c r="E25" s="1134">
        <v>0.95</v>
      </c>
      <c r="F25" s="1133">
        <v>0.97</v>
      </c>
      <c r="G25" s="1133">
        <v>0.85</v>
      </c>
      <c r="H25" s="829">
        <v>0.7</v>
      </c>
    </row>
    <row r="26" spans="1:8" ht="15" x14ac:dyDescent="0.25">
      <c r="A26" s="827">
        <v>95</v>
      </c>
      <c r="B26" s="828">
        <v>1.04</v>
      </c>
      <c r="C26" s="1133">
        <v>1.02</v>
      </c>
      <c r="D26" s="1133">
        <v>0.97</v>
      </c>
      <c r="E26" s="1134">
        <v>0.95</v>
      </c>
      <c r="F26" s="1133">
        <v>0.97</v>
      </c>
      <c r="G26" s="1133">
        <v>0.86</v>
      </c>
      <c r="H26" s="829">
        <v>0.7</v>
      </c>
    </row>
    <row r="27" spans="1:8" ht="15" x14ac:dyDescent="0.25">
      <c r="A27" s="827">
        <v>100</v>
      </c>
      <c r="B27" s="828">
        <v>1.05</v>
      </c>
      <c r="C27" s="1133">
        <v>1.02</v>
      </c>
      <c r="D27" s="1133">
        <v>0.97</v>
      </c>
      <c r="E27" s="1134">
        <v>0.95</v>
      </c>
      <c r="F27" s="1133">
        <v>0.97</v>
      </c>
      <c r="G27" s="1133">
        <v>0.87</v>
      </c>
      <c r="H27" s="829">
        <v>0.7</v>
      </c>
    </row>
    <row r="28" spans="1:8" ht="14.25" x14ac:dyDescent="0.2">
      <c r="A28" s="796"/>
      <c r="B28" s="796"/>
      <c r="C28" s="797"/>
      <c r="D28" s="797"/>
      <c r="E28" s="797"/>
      <c r="F28" s="797"/>
      <c r="G28" s="797"/>
      <c r="H28" s="798"/>
    </row>
    <row r="29" spans="1:8" ht="14.25" x14ac:dyDescent="0.2">
      <c r="A29" s="775"/>
      <c r="B29" s="775"/>
      <c r="C29" s="775"/>
      <c r="D29" s="775"/>
      <c r="E29" s="775"/>
      <c r="F29" s="775"/>
      <c r="G29" s="775"/>
    </row>
    <row r="30" spans="1:8" ht="20.25" x14ac:dyDescent="0.2">
      <c r="A30" s="837" t="s">
        <v>1335</v>
      </c>
      <c r="B30" s="775"/>
      <c r="C30" s="775"/>
      <c r="D30" s="775"/>
      <c r="E30" s="775"/>
      <c r="F30" s="775"/>
      <c r="G30" s="775"/>
    </row>
    <row r="31" spans="1:8" ht="14.25" customHeight="1" x14ac:dyDescent="0.2">
      <c r="A31" s="824" t="s">
        <v>1336</v>
      </c>
      <c r="B31" s="1517" t="s">
        <v>1337</v>
      </c>
      <c r="C31" s="1517" t="s">
        <v>1338</v>
      </c>
      <c r="D31" s="1517" t="s">
        <v>1339</v>
      </c>
      <c r="E31" s="1517" t="s">
        <v>1315</v>
      </c>
      <c r="F31" s="1517" t="s">
        <v>1331</v>
      </c>
      <c r="G31" s="1517" t="s">
        <v>625</v>
      </c>
    </row>
    <row r="32" spans="1:8" ht="14.25" customHeight="1" x14ac:dyDescent="0.2">
      <c r="A32" s="825" t="s">
        <v>1340</v>
      </c>
      <c r="B32" s="1518"/>
      <c r="C32" s="1518"/>
      <c r="D32" s="1518"/>
      <c r="E32" s="1518"/>
      <c r="F32" s="1518"/>
      <c r="G32" s="1518"/>
    </row>
    <row r="33" spans="1:7" ht="15" x14ac:dyDescent="0.2">
      <c r="A33" s="830"/>
      <c r="B33" s="831"/>
      <c r="C33" s="832"/>
      <c r="D33" s="832"/>
      <c r="E33" s="832"/>
      <c r="F33" s="832"/>
      <c r="G33" s="833"/>
    </row>
    <row r="34" spans="1:7" ht="14.25" x14ac:dyDescent="0.2">
      <c r="A34" s="827">
        <v>10</v>
      </c>
      <c r="B34" s="828">
        <v>1.4</v>
      </c>
      <c r="C34" s="1133">
        <v>3.04</v>
      </c>
      <c r="D34" s="1133">
        <v>0.3</v>
      </c>
      <c r="E34" s="1133">
        <v>3</v>
      </c>
      <c r="F34" s="1133">
        <v>5.44</v>
      </c>
      <c r="G34" s="829">
        <v>11.65</v>
      </c>
    </row>
    <row r="35" spans="1:7" ht="14.25" x14ac:dyDescent="0.2">
      <c r="A35" s="827">
        <v>15</v>
      </c>
      <c r="B35" s="828">
        <v>1.4</v>
      </c>
      <c r="C35" s="1133">
        <v>3.04</v>
      </c>
      <c r="D35" s="1133">
        <v>0.34</v>
      </c>
      <c r="E35" s="1133">
        <v>2.8</v>
      </c>
      <c r="F35" s="1133">
        <v>5.1100000000000003</v>
      </c>
      <c r="G35" s="829">
        <v>10.83</v>
      </c>
    </row>
    <row r="36" spans="1:7" ht="14.25" x14ac:dyDescent="0.2">
      <c r="A36" s="827">
        <v>20</v>
      </c>
      <c r="B36" s="828">
        <v>1.4</v>
      </c>
      <c r="C36" s="1133">
        <v>3.04</v>
      </c>
      <c r="D36" s="1133">
        <v>0.37</v>
      </c>
      <c r="E36" s="1133">
        <v>2.8</v>
      </c>
      <c r="F36" s="1133">
        <v>4.72</v>
      </c>
      <c r="G36" s="829">
        <v>9.9600000000000009</v>
      </c>
    </row>
    <row r="37" spans="1:7" ht="14.25" x14ac:dyDescent="0.2">
      <c r="A37" s="827">
        <v>25</v>
      </c>
      <c r="B37" s="828">
        <v>1.4</v>
      </c>
      <c r="C37" s="1133">
        <v>3.04</v>
      </c>
      <c r="D37" s="1133">
        <v>0.41</v>
      </c>
      <c r="E37" s="1133">
        <v>2.8</v>
      </c>
      <c r="F37" s="1133">
        <v>4.3899999999999997</v>
      </c>
      <c r="G37" s="829">
        <v>9.09</v>
      </c>
    </row>
    <row r="38" spans="1:7" ht="14.25" x14ac:dyDescent="0.2">
      <c r="A38" s="827">
        <v>30</v>
      </c>
      <c r="B38" s="828">
        <v>1.2</v>
      </c>
      <c r="C38" s="1133">
        <v>2.02</v>
      </c>
      <c r="D38" s="1133">
        <v>0.44</v>
      </c>
      <c r="E38" s="1133">
        <v>1.5</v>
      </c>
      <c r="F38" s="1133">
        <v>4</v>
      </c>
      <c r="G38" s="829">
        <v>8.26</v>
      </c>
    </row>
    <row r="39" spans="1:7" ht="29.25" customHeight="1" x14ac:dyDescent="0.2">
      <c r="A39" s="827">
        <v>35</v>
      </c>
      <c r="B39" s="828">
        <v>1</v>
      </c>
      <c r="C39" s="1133">
        <v>1</v>
      </c>
      <c r="D39" s="1133">
        <v>0.47</v>
      </c>
      <c r="E39" s="1133">
        <v>1</v>
      </c>
      <c r="F39" s="1133">
        <v>3.61</v>
      </c>
      <c r="G39" s="829">
        <v>7.39</v>
      </c>
    </row>
    <row r="40" spans="1:7" ht="14.25" x14ac:dyDescent="0.2">
      <c r="A40" s="827">
        <v>40</v>
      </c>
      <c r="B40" s="828">
        <v>1</v>
      </c>
      <c r="C40" s="1133">
        <v>1</v>
      </c>
      <c r="D40" s="1133">
        <v>0.51</v>
      </c>
      <c r="E40" s="1133">
        <v>1</v>
      </c>
      <c r="F40" s="1133">
        <v>3.28</v>
      </c>
      <c r="G40" s="829">
        <v>6.57</v>
      </c>
    </row>
    <row r="41" spans="1:7" ht="14.25" x14ac:dyDescent="0.2">
      <c r="A41" s="827">
        <v>45</v>
      </c>
      <c r="B41" s="828">
        <v>1</v>
      </c>
      <c r="C41" s="1133">
        <v>1</v>
      </c>
      <c r="D41" s="1133">
        <v>0.54</v>
      </c>
      <c r="E41" s="1133">
        <v>1</v>
      </c>
      <c r="F41" s="1133">
        <v>2.89</v>
      </c>
      <c r="G41" s="829">
        <v>5.7</v>
      </c>
    </row>
    <row r="42" spans="1:7" ht="14.25" x14ac:dyDescent="0.2">
      <c r="A42" s="827">
        <v>50</v>
      </c>
      <c r="B42" s="828">
        <v>1</v>
      </c>
      <c r="C42" s="1133">
        <v>1</v>
      </c>
      <c r="D42" s="1133">
        <v>0.56999999999999995</v>
      </c>
      <c r="E42" s="1133">
        <v>1</v>
      </c>
      <c r="F42" s="1133">
        <v>2.56</v>
      </c>
      <c r="G42" s="829">
        <v>4.83</v>
      </c>
    </row>
    <row r="43" spans="1:7" ht="14.25" x14ac:dyDescent="0.2">
      <c r="A43" s="827">
        <v>55</v>
      </c>
      <c r="B43" s="828">
        <v>1</v>
      </c>
      <c r="C43" s="1133">
        <v>1</v>
      </c>
      <c r="D43" s="1133">
        <v>0.61</v>
      </c>
      <c r="E43" s="1133">
        <v>1</v>
      </c>
      <c r="F43" s="1133">
        <v>2.17</v>
      </c>
      <c r="G43" s="829">
        <v>4</v>
      </c>
    </row>
    <row r="44" spans="1:7" ht="29.25" customHeight="1" x14ac:dyDescent="0.2">
      <c r="A44" s="827">
        <v>60</v>
      </c>
      <c r="B44" s="828">
        <v>1</v>
      </c>
      <c r="C44" s="1133">
        <v>1</v>
      </c>
      <c r="D44" s="1133">
        <v>0.64</v>
      </c>
      <c r="E44" s="1133">
        <v>1</v>
      </c>
      <c r="F44" s="1133">
        <v>1.83</v>
      </c>
      <c r="G44" s="829">
        <v>3.13</v>
      </c>
    </row>
    <row r="45" spans="1:7" ht="14.25" x14ac:dyDescent="0.2">
      <c r="A45" s="827">
        <v>65</v>
      </c>
      <c r="B45" s="828">
        <v>1</v>
      </c>
      <c r="C45" s="1133">
        <v>1</v>
      </c>
      <c r="D45" s="1133">
        <v>0.68</v>
      </c>
      <c r="E45" s="1133">
        <v>1</v>
      </c>
      <c r="F45" s="1133">
        <v>1.44</v>
      </c>
      <c r="G45" s="829">
        <v>2.2599999999999998</v>
      </c>
    </row>
    <row r="46" spans="1:7" ht="14.25" x14ac:dyDescent="0.2">
      <c r="A46" s="827">
        <v>70</v>
      </c>
      <c r="B46" s="828">
        <v>1</v>
      </c>
      <c r="C46" s="1133">
        <v>1</v>
      </c>
      <c r="D46" s="1133">
        <v>0.76</v>
      </c>
      <c r="E46" s="1133">
        <v>1</v>
      </c>
      <c r="F46" s="1133">
        <v>1.33</v>
      </c>
      <c r="G46" s="829">
        <v>1.96</v>
      </c>
    </row>
    <row r="47" spans="1:7" ht="14.25" x14ac:dyDescent="0.2">
      <c r="A47" s="827">
        <v>75</v>
      </c>
      <c r="B47" s="828">
        <v>1</v>
      </c>
      <c r="C47" s="1133">
        <v>1</v>
      </c>
      <c r="D47" s="1133">
        <v>0.84</v>
      </c>
      <c r="E47" s="1133">
        <v>1</v>
      </c>
      <c r="F47" s="1133">
        <v>1.22</v>
      </c>
      <c r="G47" s="829">
        <v>1.65</v>
      </c>
    </row>
    <row r="48" spans="1:7" ht="14.25" x14ac:dyDescent="0.2">
      <c r="A48" s="827">
        <v>80</v>
      </c>
      <c r="B48" s="828">
        <v>1</v>
      </c>
      <c r="C48" s="1133">
        <v>1</v>
      </c>
      <c r="D48" s="1133">
        <v>0.92</v>
      </c>
      <c r="E48" s="1133">
        <v>1</v>
      </c>
      <c r="F48" s="1133">
        <v>1.1100000000000001</v>
      </c>
      <c r="G48" s="829">
        <v>1.3</v>
      </c>
    </row>
    <row r="49" spans="1:7" ht="26.25" customHeight="1" x14ac:dyDescent="0.2">
      <c r="A49" s="827">
        <v>85</v>
      </c>
      <c r="B49" s="828">
        <v>1</v>
      </c>
      <c r="C49" s="1133">
        <v>1</v>
      </c>
      <c r="D49" s="1133">
        <v>1</v>
      </c>
      <c r="E49" s="1133">
        <v>1</v>
      </c>
      <c r="F49" s="1133">
        <v>1</v>
      </c>
      <c r="G49" s="829">
        <v>1</v>
      </c>
    </row>
    <row r="50" spans="1:7" ht="14.25" x14ac:dyDescent="0.2">
      <c r="A50" s="827">
        <v>90</v>
      </c>
      <c r="B50" s="828">
        <v>1</v>
      </c>
      <c r="C50" s="1133">
        <v>1</v>
      </c>
      <c r="D50" s="1133">
        <v>1</v>
      </c>
      <c r="E50" s="1133">
        <v>1</v>
      </c>
      <c r="F50" s="1133">
        <v>1</v>
      </c>
      <c r="G50" s="829">
        <v>1</v>
      </c>
    </row>
    <row r="51" spans="1:7" ht="14.25" x14ac:dyDescent="0.2">
      <c r="A51" s="827">
        <v>95</v>
      </c>
      <c r="B51" s="828">
        <v>1</v>
      </c>
      <c r="C51" s="1133">
        <v>1</v>
      </c>
      <c r="D51" s="1133">
        <v>1</v>
      </c>
      <c r="E51" s="1133">
        <v>1</v>
      </c>
      <c r="F51" s="1133">
        <v>1</v>
      </c>
      <c r="G51" s="829">
        <v>1</v>
      </c>
    </row>
    <row r="52" spans="1:7" ht="14.25" x14ac:dyDescent="0.2">
      <c r="A52" s="827">
        <v>100</v>
      </c>
      <c r="B52" s="828">
        <v>1</v>
      </c>
      <c r="C52" s="1133">
        <v>1</v>
      </c>
      <c r="D52" s="1133">
        <v>1</v>
      </c>
      <c r="E52" s="1133">
        <v>1</v>
      </c>
      <c r="F52" s="1133">
        <v>1</v>
      </c>
      <c r="G52" s="829">
        <v>1</v>
      </c>
    </row>
    <row r="53" spans="1:7" ht="14.25" x14ac:dyDescent="0.2">
      <c r="A53" s="834"/>
      <c r="B53" s="796"/>
      <c r="C53" s="797"/>
      <c r="D53" s="797"/>
      <c r="E53" s="797"/>
      <c r="F53" s="797"/>
      <c r="G53" s="798"/>
    </row>
    <row r="54" spans="1:7" ht="14.25" x14ac:dyDescent="0.2">
      <c r="A54" s="775"/>
      <c r="B54" s="775"/>
      <c r="C54" s="775"/>
      <c r="D54" s="775"/>
      <c r="E54" s="775"/>
      <c r="F54" s="775"/>
      <c r="G54" s="775"/>
    </row>
    <row r="55" spans="1:7" ht="14.25" x14ac:dyDescent="0.2">
      <c r="A55" s="775"/>
      <c r="B55" s="775"/>
      <c r="C55" s="775"/>
      <c r="D55" s="775"/>
      <c r="E55" s="775"/>
      <c r="F55" s="775"/>
      <c r="G55" s="775"/>
    </row>
    <row r="56" spans="1:7" ht="20.25" x14ac:dyDescent="0.2">
      <c r="A56" s="837" t="s">
        <v>1341</v>
      </c>
      <c r="B56" s="775"/>
      <c r="C56" s="775"/>
      <c r="D56" s="775"/>
      <c r="E56" s="775"/>
      <c r="F56" s="775"/>
      <c r="G56" s="775"/>
    </row>
    <row r="57" spans="1:7" ht="15" customHeight="1" x14ac:dyDescent="0.2">
      <c r="A57" s="824" t="s">
        <v>1336</v>
      </c>
      <c r="B57" s="1517" t="s">
        <v>1330</v>
      </c>
      <c r="C57" s="1517" t="s">
        <v>1339</v>
      </c>
      <c r="D57" s="1517" t="s">
        <v>1315</v>
      </c>
      <c r="E57" s="1090"/>
      <c r="F57" s="1517" t="s">
        <v>1071</v>
      </c>
      <c r="G57" s="1517" t="s">
        <v>625</v>
      </c>
    </row>
    <row r="58" spans="1:7" ht="14.25" customHeight="1" x14ac:dyDescent="0.2">
      <c r="A58" s="825" t="s">
        <v>1340</v>
      </c>
      <c r="B58" s="1518"/>
      <c r="C58" s="1518"/>
      <c r="D58" s="1518"/>
      <c r="E58" s="1091"/>
      <c r="F58" s="1518"/>
      <c r="G58" s="1518"/>
    </row>
    <row r="59" spans="1:7" ht="15" x14ac:dyDescent="0.2">
      <c r="A59" s="830"/>
      <c r="B59" s="831"/>
      <c r="C59" s="832"/>
      <c r="D59" s="832"/>
      <c r="E59" s="832"/>
      <c r="F59" s="832"/>
      <c r="G59" s="833"/>
    </row>
    <row r="60" spans="1:7" ht="14.25" x14ac:dyDescent="0.2">
      <c r="A60" s="827">
        <v>10</v>
      </c>
      <c r="B60" s="828">
        <v>1.26</v>
      </c>
      <c r="C60" s="1133">
        <v>0.23</v>
      </c>
      <c r="D60" s="1133">
        <v>0.98</v>
      </c>
      <c r="E60" s="1133"/>
      <c r="F60" s="1133">
        <v>48.71</v>
      </c>
      <c r="G60" s="829">
        <v>64.400000000000006</v>
      </c>
    </row>
    <row r="61" spans="1:7" ht="14.25" x14ac:dyDescent="0.2">
      <c r="A61" s="827">
        <v>15</v>
      </c>
      <c r="B61" s="828">
        <v>1.17</v>
      </c>
      <c r="C61" s="1133">
        <v>0.3</v>
      </c>
      <c r="D61" s="1133">
        <v>0.95</v>
      </c>
      <c r="E61" s="1133"/>
      <c r="F61" s="1133">
        <v>37.729999999999997</v>
      </c>
      <c r="G61" s="829">
        <v>51.15</v>
      </c>
    </row>
    <row r="62" spans="1:7" ht="14.25" x14ac:dyDescent="0.2">
      <c r="A62" s="827">
        <v>20</v>
      </c>
      <c r="B62" s="828">
        <v>1.04</v>
      </c>
      <c r="C62" s="1133">
        <v>0.41</v>
      </c>
      <c r="D62" s="1133">
        <v>0.9</v>
      </c>
      <c r="E62" s="1133"/>
      <c r="F62" s="1133">
        <v>22.35</v>
      </c>
      <c r="G62" s="829">
        <v>32.6</v>
      </c>
    </row>
    <row r="63" spans="1:7" ht="14.25" x14ac:dyDescent="0.2">
      <c r="A63" s="827">
        <v>25</v>
      </c>
      <c r="B63" s="828">
        <v>0.96</v>
      </c>
      <c r="C63" s="1133">
        <v>0.48</v>
      </c>
      <c r="D63" s="1133">
        <v>0.88</v>
      </c>
      <c r="E63" s="1133"/>
      <c r="F63" s="1133">
        <v>13.02</v>
      </c>
      <c r="G63" s="829">
        <v>21.34</v>
      </c>
    </row>
    <row r="64" spans="1:7" ht="14.25" x14ac:dyDescent="0.2">
      <c r="A64" s="827">
        <v>30</v>
      </c>
      <c r="B64" s="828">
        <v>0.87</v>
      </c>
      <c r="C64" s="1133">
        <v>0.55000000000000004</v>
      </c>
      <c r="D64" s="1133">
        <v>0.85</v>
      </c>
      <c r="E64" s="1133"/>
      <c r="F64" s="1133">
        <v>2.58</v>
      </c>
      <c r="G64" s="829">
        <v>8.75</v>
      </c>
    </row>
    <row r="65" spans="1:7" ht="30" customHeight="1" x14ac:dyDescent="0.2">
      <c r="A65" s="827">
        <v>35</v>
      </c>
      <c r="B65" s="828">
        <v>0.88</v>
      </c>
      <c r="C65" s="1133">
        <v>0.57999999999999996</v>
      </c>
      <c r="D65" s="1133">
        <v>0.84</v>
      </c>
      <c r="E65" s="1133"/>
      <c r="F65" s="1133">
        <v>2.46</v>
      </c>
      <c r="G65" s="829">
        <v>7.98</v>
      </c>
    </row>
    <row r="66" spans="1:7" ht="14.25" x14ac:dyDescent="0.2">
      <c r="A66" s="827">
        <v>40</v>
      </c>
      <c r="B66" s="828">
        <v>0.89</v>
      </c>
      <c r="C66" s="1133">
        <v>0.61</v>
      </c>
      <c r="D66" s="1133">
        <v>0.84</v>
      </c>
      <c r="E66" s="1133"/>
      <c r="F66" s="1133">
        <v>2.33</v>
      </c>
      <c r="G66" s="829">
        <v>7.2</v>
      </c>
    </row>
    <row r="67" spans="1:7" ht="14.25" x14ac:dyDescent="0.2">
      <c r="A67" s="827">
        <v>45</v>
      </c>
      <c r="B67" s="828">
        <v>0.91</v>
      </c>
      <c r="C67" s="1133">
        <v>0.64</v>
      </c>
      <c r="D67" s="1133">
        <v>0.83</v>
      </c>
      <c r="E67" s="1133"/>
      <c r="F67" s="1133">
        <v>2.21</v>
      </c>
      <c r="G67" s="829">
        <v>6.42</v>
      </c>
    </row>
    <row r="68" spans="1:7" ht="14.25" x14ac:dyDescent="0.2">
      <c r="A68" s="827">
        <v>50</v>
      </c>
      <c r="B68" s="828">
        <v>0.92</v>
      </c>
      <c r="C68" s="1133">
        <v>0.67</v>
      </c>
      <c r="D68" s="1133">
        <v>0.82</v>
      </c>
      <c r="E68" s="1133"/>
      <c r="F68" s="1133">
        <v>2.08</v>
      </c>
      <c r="G68" s="829">
        <v>5.65</v>
      </c>
    </row>
    <row r="69" spans="1:7" ht="14.25" x14ac:dyDescent="0.2">
      <c r="A69" s="827">
        <v>55</v>
      </c>
      <c r="B69" s="828">
        <v>0.93</v>
      </c>
      <c r="C69" s="1133">
        <v>0.7</v>
      </c>
      <c r="D69" s="1133">
        <v>0.81</v>
      </c>
      <c r="E69" s="1133"/>
      <c r="F69" s="1133">
        <v>1.96</v>
      </c>
      <c r="G69" s="829">
        <v>4.88</v>
      </c>
    </row>
    <row r="70" spans="1:7" ht="28.5" customHeight="1" x14ac:dyDescent="0.2">
      <c r="A70" s="827">
        <v>60</v>
      </c>
      <c r="B70" s="828">
        <v>0.94</v>
      </c>
      <c r="C70" s="1133">
        <v>0.74</v>
      </c>
      <c r="D70" s="1133">
        <v>0.8</v>
      </c>
      <c r="E70" s="1133"/>
      <c r="F70" s="1133">
        <v>1.83</v>
      </c>
      <c r="G70" s="829">
        <v>4.0999999999999996</v>
      </c>
    </row>
    <row r="71" spans="1:7" ht="14.25" x14ac:dyDescent="0.2">
      <c r="A71" s="827">
        <v>65</v>
      </c>
      <c r="B71" s="828">
        <v>0.95</v>
      </c>
      <c r="C71" s="1133">
        <v>0.77</v>
      </c>
      <c r="D71" s="1133">
        <v>0.8</v>
      </c>
      <c r="E71" s="1133"/>
      <c r="F71" s="1133">
        <v>1.71</v>
      </c>
      <c r="G71" s="829">
        <v>3.32</v>
      </c>
    </row>
    <row r="72" spans="1:7" ht="14.25" x14ac:dyDescent="0.2">
      <c r="A72" s="827">
        <v>70</v>
      </c>
      <c r="B72" s="828">
        <v>0.96</v>
      </c>
      <c r="C72" s="1133">
        <v>0.8</v>
      </c>
      <c r="D72" s="1133">
        <v>0.79</v>
      </c>
      <c r="E72" s="1133"/>
      <c r="F72" s="1133">
        <v>1.58</v>
      </c>
      <c r="G72" s="829">
        <v>2.5499999999999998</v>
      </c>
    </row>
    <row r="73" spans="1:7" ht="14.25" x14ac:dyDescent="0.2">
      <c r="A73" s="827">
        <v>75</v>
      </c>
      <c r="B73" s="828">
        <v>0.97</v>
      </c>
      <c r="C73" s="1133">
        <v>0.83</v>
      </c>
      <c r="D73" s="1133">
        <v>0.78</v>
      </c>
      <c r="E73" s="1133"/>
      <c r="F73" s="1133">
        <v>1.46</v>
      </c>
      <c r="G73" s="829">
        <v>1.77</v>
      </c>
    </row>
    <row r="74" spans="1:7" ht="14.25" x14ac:dyDescent="0.2">
      <c r="A74" s="827">
        <v>80</v>
      </c>
      <c r="B74" s="828">
        <v>0.98</v>
      </c>
      <c r="C74" s="1133">
        <v>0.86</v>
      </c>
      <c r="D74" s="1133">
        <v>0.78</v>
      </c>
      <c r="E74" s="1133"/>
      <c r="F74" s="1133">
        <v>1.33</v>
      </c>
      <c r="G74" s="829">
        <v>1</v>
      </c>
    </row>
    <row r="75" spans="1:7" ht="27" customHeight="1" x14ac:dyDescent="0.2">
      <c r="A75" s="827">
        <v>85</v>
      </c>
      <c r="B75" s="828">
        <v>0.99</v>
      </c>
      <c r="C75" s="1133">
        <v>0.93</v>
      </c>
      <c r="D75" s="1133">
        <v>0.89</v>
      </c>
      <c r="E75" s="1133"/>
      <c r="F75" s="1133">
        <v>1.17</v>
      </c>
      <c r="G75" s="829">
        <v>1</v>
      </c>
    </row>
    <row r="76" spans="1:7" ht="14.25" x14ac:dyDescent="0.2">
      <c r="A76" s="827">
        <v>90</v>
      </c>
      <c r="B76" s="828">
        <v>0.99</v>
      </c>
      <c r="C76" s="1133">
        <v>0.95</v>
      </c>
      <c r="D76" s="1133">
        <v>0.92</v>
      </c>
      <c r="E76" s="1133"/>
      <c r="F76" s="1133">
        <v>1.1000000000000001</v>
      </c>
      <c r="G76" s="829">
        <v>1</v>
      </c>
    </row>
    <row r="77" spans="1:7" ht="14.25" x14ac:dyDescent="0.2">
      <c r="A77" s="827">
        <v>95</v>
      </c>
      <c r="B77" s="828">
        <v>1</v>
      </c>
      <c r="C77" s="1133">
        <v>0.98</v>
      </c>
      <c r="D77" s="1133">
        <v>0.96</v>
      </c>
      <c r="E77" s="1133"/>
      <c r="F77" s="1133">
        <v>1.05</v>
      </c>
      <c r="G77" s="829">
        <v>1</v>
      </c>
    </row>
    <row r="78" spans="1:7" ht="14.25" x14ac:dyDescent="0.2">
      <c r="A78" s="827">
        <v>100</v>
      </c>
      <c r="B78" s="828">
        <v>1</v>
      </c>
      <c r="C78" s="1133">
        <v>1</v>
      </c>
      <c r="D78" s="1133">
        <v>1</v>
      </c>
      <c r="E78" s="1133"/>
      <c r="F78" s="1133">
        <v>1</v>
      </c>
      <c r="G78" s="829">
        <v>1</v>
      </c>
    </row>
    <row r="79" spans="1:7" x14ac:dyDescent="0.2">
      <c r="A79" s="517"/>
      <c r="B79" s="517"/>
      <c r="C79" s="835"/>
      <c r="D79" s="835"/>
      <c r="E79" s="835"/>
      <c r="F79" s="835"/>
      <c r="G79" s="514"/>
    </row>
  </sheetData>
  <mergeCells count="16">
    <mergeCell ref="H6:H7"/>
    <mergeCell ref="G57:G58"/>
    <mergeCell ref="B57:B58"/>
    <mergeCell ref="C57:C58"/>
    <mergeCell ref="D57:D58"/>
    <mergeCell ref="F57:F58"/>
    <mergeCell ref="A1:B1"/>
    <mergeCell ref="F6:F7"/>
    <mergeCell ref="G6:G7"/>
    <mergeCell ref="D6:E6"/>
    <mergeCell ref="G31:G32"/>
    <mergeCell ref="B31:B32"/>
    <mergeCell ref="C31:C32"/>
    <mergeCell ref="D31:D32"/>
    <mergeCell ref="E31:E32"/>
    <mergeCell ref="F31:F32"/>
  </mergeCells>
  <hyperlinks>
    <hyperlink ref="A1" location="Contents!A1" display="To table of contents" xr:uid="{00000000-0004-0000-3000-000000000000}"/>
  </hyperlinks>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AG26"/>
  <sheetViews>
    <sheetView zoomScale="80" zoomScaleNormal="80" workbookViewId="0">
      <selection activeCell="AF4" sqref="AF4"/>
    </sheetView>
  </sheetViews>
  <sheetFormatPr defaultColWidth="8.85546875" defaultRowHeight="12.75" x14ac:dyDescent="0.2"/>
  <cols>
    <col min="1" max="1" width="3" style="21" customWidth="1"/>
    <col min="2" max="2" width="28.7109375" style="21" customWidth="1"/>
    <col min="3" max="26" width="7.7109375" style="21" customWidth="1"/>
    <col min="27" max="16384" width="8.85546875" style="21"/>
  </cols>
  <sheetData>
    <row r="1" spans="1:33" ht="27" customHeight="1" x14ac:dyDescent="0.2">
      <c r="A1" s="1417" t="s">
        <v>2</v>
      </c>
      <c r="B1" s="1417"/>
      <c r="C1" s="1417"/>
    </row>
    <row r="2" spans="1:33" ht="20.25" x14ac:dyDescent="0.3">
      <c r="A2" s="555" t="s">
        <v>118</v>
      </c>
      <c r="B2" s="22"/>
    </row>
    <row r="3" spans="1:33" x14ac:dyDescent="0.2">
      <c r="A3" s="23"/>
      <c r="B3" s="23"/>
      <c r="C3" s="549">
        <v>1990</v>
      </c>
      <c r="D3" s="549">
        <v>1991</v>
      </c>
      <c r="E3" s="549">
        <v>1992</v>
      </c>
      <c r="F3" s="549">
        <v>1993</v>
      </c>
      <c r="G3" s="549">
        <v>1994</v>
      </c>
      <c r="H3" s="549">
        <v>1995</v>
      </c>
      <c r="I3" s="549">
        <v>1996</v>
      </c>
      <c r="J3" s="549">
        <v>1997</v>
      </c>
      <c r="K3" s="549">
        <v>1998</v>
      </c>
      <c r="L3" s="549">
        <v>1999</v>
      </c>
      <c r="M3" s="549">
        <v>2000</v>
      </c>
      <c r="N3" s="549">
        <v>2001</v>
      </c>
      <c r="O3" s="549">
        <v>2002</v>
      </c>
      <c r="P3" s="549">
        <v>2003</v>
      </c>
      <c r="Q3" s="549">
        <v>2004</v>
      </c>
      <c r="R3" s="549">
        <v>2005</v>
      </c>
      <c r="S3" s="549">
        <v>2006</v>
      </c>
      <c r="T3" s="549">
        <v>2007</v>
      </c>
      <c r="U3" s="549">
        <v>2008</v>
      </c>
      <c r="V3" s="549">
        <v>2009</v>
      </c>
      <c r="W3" s="549">
        <v>2010</v>
      </c>
      <c r="X3" s="549">
        <v>2011</v>
      </c>
      <c r="Y3" s="549">
        <v>2012</v>
      </c>
      <c r="Z3" s="549">
        <v>2013</v>
      </c>
      <c r="AA3" s="549">
        <v>2014</v>
      </c>
      <c r="AB3" s="550">
        <v>2015</v>
      </c>
      <c r="AC3" s="550">
        <v>2016</v>
      </c>
      <c r="AD3" s="549">
        <v>2017</v>
      </c>
      <c r="AE3" s="549">
        <v>2018</v>
      </c>
      <c r="AF3" s="549">
        <v>2019</v>
      </c>
    </row>
    <row r="4" spans="1:33" s="546" customFormat="1" x14ac:dyDescent="0.2">
      <c r="A4" s="552" t="s">
        <v>1091</v>
      </c>
      <c r="B4" s="553"/>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row>
    <row r="5" spans="1:33" s="546" customFormat="1" x14ac:dyDescent="0.2">
      <c r="A5" s="554"/>
      <c r="B5" s="554" t="s">
        <v>123</v>
      </c>
      <c r="C5" s="547">
        <v>0.74956369982547988</v>
      </c>
      <c r="D5" s="547">
        <v>0.74945770065075923</v>
      </c>
      <c r="E5" s="547">
        <v>0.74953036944270512</v>
      </c>
      <c r="F5" s="547">
        <v>0.74960474308300395</v>
      </c>
      <c r="G5" s="547">
        <v>0.74980724749421745</v>
      </c>
      <c r="H5" s="547">
        <v>0.74976587375913095</v>
      </c>
      <c r="I5" s="547">
        <v>0.74989824989824994</v>
      </c>
      <c r="J5" s="547">
        <v>0.75</v>
      </c>
      <c r="K5" s="547">
        <v>0.74976067394217882</v>
      </c>
      <c r="L5" s="547">
        <v>0.74990605035700864</v>
      </c>
      <c r="M5" s="547">
        <v>0.75</v>
      </c>
      <c r="N5" s="547">
        <v>0.75</v>
      </c>
      <c r="O5" s="547">
        <v>0.74990945309670409</v>
      </c>
      <c r="P5" s="547">
        <v>0.75</v>
      </c>
      <c r="Q5" s="547">
        <v>0.74990932172651437</v>
      </c>
      <c r="R5" s="547">
        <v>0.7499543045147139</v>
      </c>
      <c r="S5" s="547">
        <v>0.75004495594317566</v>
      </c>
      <c r="T5" s="547">
        <v>0.7500896378630334</v>
      </c>
      <c r="U5" s="547">
        <v>0.75004492362982933</v>
      </c>
      <c r="V5" s="547">
        <v>0.75004495594317566</v>
      </c>
      <c r="W5" s="547">
        <v>0.74991003958258362</v>
      </c>
      <c r="X5" s="547">
        <v>0.75008855827134258</v>
      </c>
      <c r="Y5" s="547">
        <v>0.74990716672855551</v>
      </c>
      <c r="Z5" s="547">
        <v>0.74990468928707588</v>
      </c>
      <c r="AA5" s="547">
        <v>0.75004897159647399</v>
      </c>
      <c r="AB5" s="547">
        <v>0.74985557481224729</v>
      </c>
      <c r="AC5" s="547">
        <v>0.75009402030838657</v>
      </c>
      <c r="AD5" s="547">
        <v>0.74995460323224983</v>
      </c>
      <c r="AE5" s="547">
        <v>0.74995460323224983</v>
      </c>
      <c r="AF5" s="547">
        <v>0.74995460323224983</v>
      </c>
    </row>
    <row r="6" spans="1:33" s="546" customFormat="1" x14ac:dyDescent="0.2">
      <c r="A6" s="554"/>
      <c r="B6" s="554" t="s">
        <v>124</v>
      </c>
      <c r="C6" s="25"/>
      <c r="D6" s="25"/>
      <c r="E6" s="25"/>
      <c r="F6" s="25"/>
      <c r="G6" s="25"/>
      <c r="H6" s="25"/>
      <c r="I6" s="25"/>
      <c r="J6" s="25"/>
      <c r="K6" s="25"/>
      <c r="L6" s="25"/>
      <c r="M6" s="25"/>
      <c r="N6" s="25"/>
      <c r="O6" s="25"/>
      <c r="P6" s="25"/>
      <c r="Q6" s="25"/>
      <c r="R6" s="25"/>
      <c r="S6" s="547">
        <v>0.75</v>
      </c>
      <c r="T6" s="547">
        <v>0.73684210526315785</v>
      </c>
      <c r="U6" s="547">
        <v>0.75</v>
      </c>
      <c r="V6" s="547">
        <v>0.74770642201834858</v>
      </c>
      <c r="W6" s="547">
        <v>0.75</v>
      </c>
      <c r="X6" s="547">
        <v>0.74820143884892087</v>
      </c>
      <c r="Y6" s="547">
        <v>0.74757281553398058</v>
      </c>
      <c r="Z6" s="547">
        <v>0.74806201550387597</v>
      </c>
      <c r="AA6" s="547">
        <v>0.74903474903474898</v>
      </c>
      <c r="AB6" s="547">
        <v>0.74812030075187974</v>
      </c>
      <c r="AC6" s="547">
        <v>0.74576271186440679</v>
      </c>
      <c r="AD6" s="547">
        <v>0.748</v>
      </c>
      <c r="AE6" s="547">
        <v>0.748</v>
      </c>
      <c r="AF6" s="547">
        <v>0.748</v>
      </c>
    </row>
    <row r="7" spans="1:33" s="546" customFormat="1" x14ac:dyDescent="0.2">
      <c r="A7" s="554"/>
      <c r="B7" s="554" t="s">
        <v>122</v>
      </c>
      <c r="C7" s="547">
        <v>0.83904004891470496</v>
      </c>
      <c r="D7" s="547">
        <v>0.8390315480557593</v>
      </c>
      <c r="E7" s="547">
        <v>0.83897719419488592</v>
      </c>
      <c r="F7" s="547">
        <v>0.83904905041672362</v>
      </c>
      <c r="G7" s="547">
        <v>0.8388209920920201</v>
      </c>
      <c r="H7" s="547">
        <v>0.8387833785520491</v>
      </c>
      <c r="I7" s="547">
        <v>0.83779377801929089</v>
      </c>
      <c r="J7" s="547">
        <v>0.83598168596821976</v>
      </c>
      <c r="K7" s="547">
        <v>0.83594566353187039</v>
      </c>
      <c r="L7" s="547">
        <v>0.83597545384812066</v>
      </c>
      <c r="M7" s="547">
        <v>0.83604319225518187</v>
      </c>
      <c r="N7" s="547">
        <v>0.83597104649736231</v>
      </c>
      <c r="O7" s="547">
        <v>0.83604189237992055</v>
      </c>
      <c r="P7" s="547">
        <v>0.83601774042950516</v>
      </c>
      <c r="Q7" s="547">
        <v>0.83601322841829173</v>
      </c>
      <c r="R7" s="547">
        <v>0.83598177575286148</v>
      </c>
      <c r="S7" s="547">
        <v>0.83596859201893081</v>
      </c>
      <c r="T7" s="547">
        <v>0.8359765832889835</v>
      </c>
      <c r="U7" s="547">
        <v>0.83602746962493402</v>
      </c>
      <c r="V7" s="547">
        <v>0.83602484472049687</v>
      </c>
      <c r="W7" s="547">
        <v>0.83600090171325514</v>
      </c>
      <c r="X7" s="547">
        <v>0.83602719875153275</v>
      </c>
      <c r="Y7" s="547">
        <v>0.83597701149425285</v>
      </c>
      <c r="Z7" s="547">
        <v>0.83603113802051154</v>
      </c>
      <c r="AA7" s="547">
        <v>0.83601370946480358</v>
      </c>
      <c r="AB7" s="547">
        <v>0.83605263157894738</v>
      </c>
      <c r="AC7" s="547">
        <v>0.83608962389970654</v>
      </c>
      <c r="AD7" s="547">
        <v>0.8359658208182289</v>
      </c>
      <c r="AE7" s="547">
        <v>0.8359658208182289</v>
      </c>
      <c r="AF7" s="547">
        <v>0.8359658208182289</v>
      </c>
    </row>
    <row r="8" spans="1:33" s="546" customFormat="1" x14ac:dyDescent="0.2">
      <c r="A8" s="554"/>
      <c r="B8" s="554" t="s">
        <v>126</v>
      </c>
      <c r="C8" s="25"/>
      <c r="D8" s="25"/>
      <c r="E8" s="25"/>
      <c r="F8" s="25"/>
      <c r="G8" s="25"/>
      <c r="H8" s="25"/>
      <c r="I8" s="25"/>
      <c r="J8" s="25"/>
      <c r="K8" s="25"/>
      <c r="L8" s="25"/>
      <c r="M8" s="25"/>
      <c r="N8" s="25"/>
      <c r="O8" s="25"/>
      <c r="P8" s="547">
        <v>0.88</v>
      </c>
      <c r="Q8" s="547">
        <v>0.88</v>
      </c>
      <c r="R8" s="547">
        <v>0.88</v>
      </c>
      <c r="S8" s="547">
        <v>0.88</v>
      </c>
      <c r="T8" s="547">
        <v>0.86206896551724133</v>
      </c>
      <c r="U8" s="547">
        <v>0.88461538461538458</v>
      </c>
      <c r="V8" s="547">
        <v>0.87878787878787878</v>
      </c>
      <c r="W8" s="547">
        <v>0.88372093023255816</v>
      </c>
      <c r="X8" s="547">
        <v>0.88429752066115708</v>
      </c>
      <c r="Y8" s="547">
        <v>0.88235294117647056</v>
      </c>
      <c r="Z8" s="547">
        <v>0.88148148148148153</v>
      </c>
      <c r="AA8" s="547">
        <v>0.88353413654618473</v>
      </c>
      <c r="AB8" s="547">
        <v>0.88291139240506333</v>
      </c>
      <c r="AC8" s="547">
        <v>0.88209606986899558</v>
      </c>
      <c r="AD8" s="547">
        <v>0.88</v>
      </c>
      <c r="AE8" s="547">
        <v>0.88</v>
      </c>
      <c r="AF8" s="547">
        <v>0.88</v>
      </c>
    </row>
    <row r="9" spans="1:33" s="546" customFormat="1" x14ac:dyDescent="0.2">
      <c r="A9" s="554"/>
      <c r="B9" s="554" t="s">
        <v>17</v>
      </c>
      <c r="C9" s="547">
        <v>0.53502060035314891</v>
      </c>
      <c r="D9" s="547">
        <v>0.53517739025856881</v>
      </c>
      <c r="E9" s="547">
        <v>0.53529772866789438</v>
      </c>
      <c r="F9" s="547">
        <v>0.53485424588086183</v>
      </c>
      <c r="G9" s="547">
        <v>0.53516409912926988</v>
      </c>
      <c r="H9" s="547">
        <v>0.53499327052489909</v>
      </c>
      <c r="I9" s="547">
        <v>0.53510565780504427</v>
      </c>
      <c r="J9" s="547">
        <v>0.53500000000000003</v>
      </c>
      <c r="K9" s="547">
        <v>0.53491827637444278</v>
      </c>
      <c r="L9" s="547">
        <v>0.53461217681401163</v>
      </c>
      <c r="M9" s="547">
        <v>0.53448275862068961</v>
      </c>
      <c r="N9" s="547">
        <v>0.53457172342621262</v>
      </c>
      <c r="O9" s="547">
        <v>0.5346851654215582</v>
      </c>
      <c r="P9" s="547">
        <v>0.53479853479853479</v>
      </c>
      <c r="Q9" s="547">
        <v>0.5350553505535055</v>
      </c>
      <c r="R9" s="547">
        <v>0.53479381443298968</v>
      </c>
      <c r="S9" s="547">
        <v>0.5348525469168901</v>
      </c>
      <c r="T9" s="547">
        <v>0.53418124006359302</v>
      </c>
      <c r="U9" s="547">
        <v>0.5353218210361067</v>
      </c>
      <c r="V9" s="547">
        <v>0.53543307086614178</v>
      </c>
      <c r="W9" s="547">
        <v>0.53535353535353536</v>
      </c>
      <c r="X9" s="547">
        <v>0.53544776119402981</v>
      </c>
      <c r="Y9" s="547">
        <v>0.53510436432637576</v>
      </c>
      <c r="Z9" s="547">
        <v>0.53643724696356276</v>
      </c>
      <c r="AA9" s="547">
        <v>0.53403141361256545</v>
      </c>
      <c r="AB9" s="547">
        <v>0.53453453453453459</v>
      </c>
      <c r="AC9" s="547">
        <v>0.53481012658227844</v>
      </c>
      <c r="AD9" s="547">
        <v>0.53623188405797106</v>
      </c>
      <c r="AE9" s="547">
        <v>0.53623188405797106</v>
      </c>
      <c r="AF9" s="547">
        <v>0.53623188405797106</v>
      </c>
    </row>
    <row r="10" spans="1:33" x14ac:dyDescent="0.2">
      <c r="A10" s="23"/>
      <c r="B10" s="23"/>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row>
    <row r="11" spans="1:33" ht="15" x14ac:dyDescent="0.25">
      <c r="A11"/>
      <c r="B11"/>
      <c r="C11"/>
      <c r="D11"/>
      <c r="E11"/>
      <c r="F11"/>
      <c r="G11"/>
      <c r="H11"/>
      <c r="I11"/>
      <c r="J11"/>
      <c r="K11"/>
      <c r="L11"/>
      <c r="M11"/>
      <c r="N11"/>
      <c r="O11"/>
      <c r="P11"/>
      <c r="Q11"/>
      <c r="R11"/>
      <c r="S11"/>
      <c r="T11"/>
      <c r="U11"/>
      <c r="V11"/>
      <c r="W11"/>
      <c r="X11"/>
      <c r="Y11"/>
      <c r="Z11"/>
      <c r="AA11"/>
      <c r="AB11"/>
      <c r="AC11"/>
      <c r="AD11"/>
      <c r="AE11"/>
      <c r="AF11"/>
      <c r="AG11"/>
    </row>
    <row r="12" spans="1:33" s="546" customFormat="1" ht="15" x14ac:dyDescent="0.25">
      <c r="A12"/>
      <c r="B12"/>
      <c r="C12"/>
      <c r="D12"/>
      <c r="E12"/>
      <c r="F12"/>
      <c r="G12"/>
      <c r="H12"/>
      <c r="I12"/>
      <c r="J12"/>
      <c r="K12"/>
      <c r="L12"/>
      <c r="M12"/>
      <c r="N12"/>
      <c r="O12"/>
      <c r="P12"/>
      <c r="Q12"/>
      <c r="R12"/>
      <c r="S12"/>
      <c r="T12"/>
      <c r="U12"/>
      <c r="V12"/>
      <c r="W12"/>
      <c r="X12"/>
      <c r="Y12"/>
      <c r="Z12"/>
      <c r="AA12"/>
      <c r="AB12"/>
      <c r="AC12"/>
      <c r="AD12"/>
      <c r="AE12"/>
      <c r="AF12"/>
      <c r="AG12"/>
    </row>
    <row r="13" spans="1:33" ht="15" x14ac:dyDescent="0.25">
      <c r="A13"/>
      <c r="B13"/>
      <c r="C13"/>
      <c r="D13"/>
      <c r="E13"/>
      <c r="F13"/>
      <c r="G13"/>
      <c r="H13"/>
      <c r="I13"/>
      <c r="J13"/>
      <c r="K13"/>
      <c r="L13"/>
      <c r="M13"/>
      <c r="N13"/>
      <c r="O13"/>
      <c r="P13"/>
      <c r="Q13"/>
      <c r="R13"/>
      <c r="S13"/>
      <c r="T13"/>
      <c r="U13"/>
      <c r="V13"/>
      <c r="W13"/>
      <c r="X13"/>
      <c r="Y13"/>
      <c r="Z13"/>
      <c r="AA13"/>
      <c r="AB13"/>
      <c r="AC13"/>
      <c r="AD13"/>
      <c r="AE13"/>
      <c r="AF13"/>
      <c r="AG13"/>
    </row>
    <row r="14" spans="1:33" ht="15" x14ac:dyDescent="0.25">
      <c r="A14"/>
      <c r="B14"/>
      <c r="C14"/>
      <c r="D14"/>
      <c r="E14"/>
      <c r="F14"/>
      <c r="G14"/>
      <c r="H14"/>
      <c r="I14"/>
      <c r="J14"/>
      <c r="K14"/>
      <c r="L14"/>
      <c r="M14"/>
      <c r="N14"/>
      <c r="O14"/>
      <c r="P14"/>
      <c r="Q14"/>
      <c r="R14"/>
      <c r="S14"/>
      <c r="T14"/>
      <c r="U14"/>
      <c r="V14"/>
      <c r="W14"/>
      <c r="X14"/>
      <c r="Y14"/>
      <c r="Z14"/>
      <c r="AA14"/>
      <c r="AB14"/>
      <c r="AC14"/>
      <c r="AD14"/>
      <c r="AE14"/>
      <c r="AF14"/>
      <c r="AG14"/>
    </row>
    <row r="15" spans="1:33" ht="15" x14ac:dyDescent="0.25">
      <c r="A15"/>
      <c r="B15"/>
      <c r="C15"/>
      <c r="D15"/>
      <c r="E15"/>
      <c r="F15"/>
      <c r="G15"/>
      <c r="H15"/>
      <c r="I15"/>
      <c r="J15"/>
      <c r="K15"/>
      <c r="L15"/>
      <c r="M15"/>
      <c r="N15"/>
      <c r="O15"/>
      <c r="P15"/>
      <c r="Q15"/>
      <c r="R15"/>
      <c r="S15"/>
      <c r="T15"/>
      <c r="U15"/>
      <c r="V15"/>
      <c r="W15"/>
      <c r="X15"/>
      <c r="Y15"/>
      <c r="Z15"/>
      <c r="AA15"/>
      <c r="AB15"/>
      <c r="AC15"/>
      <c r="AD15"/>
      <c r="AE15"/>
      <c r="AF15"/>
      <c r="AG15"/>
    </row>
    <row r="16" spans="1:33" ht="15" x14ac:dyDescent="0.25">
      <c r="A16"/>
      <c r="B16"/>
      <c r="C16"/>
      <c r="D16"/>
      <c r="E16"/>
      <c r="F16"/>
      <c r="G16"/>
      <c r="H16"/>
      <c r="I16"/>
      <c r="J16"/>
      <c r="K16"/>
      <c r="L16"/>
      <c r="M16"/>
      <c r="N16"/>
      <c r="O16"/>
      <c r="P16"/>
      <c r="Q16"/>
      <c r="R16"/>
      <c r="S16"/>
      <c r="T16"/>
      <c r="U16"/>
      <c r="V16"/>
      <c r="W16"/>
      <c r="X16"/>
      <c r="Y16"/>
      <c r="Z16"/>
      <c r="AA16"/>
      <c r="AB16"/>
      <c r="AC16"/>
      <c r="AD16"/>
      <c r="AE16"/>
      <c r="AF16"/>
      <c r="AG16"/>
    </row>
    <row r="17" spans="1:33" s="546" customFormat="1" ht="15" x14ac:dyDescent="0.25">
      <c r="A17"/>
      <c r="B17"/>
      <c r="C17"/>
      <c r="D17"/>
      <c r="E17"/>
      <c r="F17"/>
      <c r="G17"/>
      <c r="H17"/>
      <c r="I17"/>
      <c r="J17"/>
      <c r="K17"/>
      <c r="L17"/>
      <c r="M17"/>
      <c r="N17"/>
      <c r="O17"/>
      <c r="P17"/>
      <c r="Q17"/>
      <c r="R17"/>
      <c r="S17"/>
      <c r="T17"/>
      <c r="U17"/>
      <c r="V17"/>
      <c r="W17"/>
      <c r="X17"/>
      <c r="Y17"/>
      <c r="Z17"/>
      <c r="AA17"/>
      <c r="AB17"/>
      <c r="AC17"/>
      <c r="AD17"/>
      <c r="AE17"/>
      <c r="AF17"/>
      <c r="AG17"/>
    </row>
    <row r="18" spans="1:33" ht="15" x14ac:dyDescent="0.25">
      <c r="A18"/>
      <c r="B18"/>
      <c r="C18"/>
      <c r="D18"/>
      <c r="E18"/>
      <c r="F18"/>
      <c r="G18"/>
      <c r="H18"/>
      <c r="I18"/>
      <c r="J18"/>
      <c r="K18"/>
      <c r="L18"/>
      <c r="M18"/>
      <c r="N18"/>
      <c r="O18"/>
      <c r="P18"/>
      <c r="Q18"/>
      <c r="R18"/>
      <c r="S18"/>
      <c r="T18"/>
      <c r="U18"/>
      <c r="V18"/>
      <c r="W18"/>
      <c r="X18"/>
      <c r="Y18"/>
      <c r="Z18"/>
      <c r="AA18"/>
      <c r="AB18"/>
      <c r="AC18"/>
      <c r="AD18"/>
      <c r="AE18"/>
    </row>
    <row r="19" spans="1:33" ht="15" x14ac:dyDescent="0.25">
      <c r="A19"/>
      <c r="B19"/>
      <c r="C19"/>
      <c r="D19"/>
      <c r="E19"/>
      <c r="F19"/>
      <c r="G19"/>
      <c r="H19"/>
      <c r="I19"/>
      <c r="J19"/>
      <c r="K19"/>
      <c r="L19"/>
      <c r="M19"/>
      <c r="N19"/>
      <c r="O19"/>
      <c r="P19"/>
      <c r="Q19"/>
      <c r="R19"/>
      <c r="S19"/>
      <c r="T19"/>
      <c r="U19"/>
      <c r="V19"/>
      <c r="W19"/>
      <c r="X19"/>
      <c r="Y19"/>
      <c r="Z19"/>
      <c r="AA19"/>
      <c r="AB19"/>
      <c r="AC19"/>
      <c r="AD19"/>
      <c r="AE19"/>
    </row>
    <row r="20" spans="1:33" s="546" customFormat="1" ht="15" x14ac:dyDescent="0.25">
      <c r="A20"/>
      <c r="B20"/>
      <c r="C20"/>
      <c r="D20"/>
      <c r="E20"/>
      <c r="F20"/>
      <c r="G20"/>
      <c r="H20"/>
      <c r="I20"/>
      <c r="J20"/>
      <c r="K20"/>
      <c r="L20"/>
      <c r="M20"/>
      <c r="N20"/>
      <c r="O20"/>
      <c r="P20"/>
      <c r="Q20"/>
      <c r="R20"/>
      <c r="S20"/>
      <c r="T20"/>
      <c r="U20"/>
      <c r="V20"/>
      <c r="W20"/>
      <c r="X20"/>
      <c r="Y20"/>
      <c r="Z20"/>
      <c r="AA20"/>
      <c r="AB20"/>
      <c r="AC20"/>
      <c r="AD20"/>
      <c r="AE20"/>
    </row>
    <row r="21" spans="1:33" ht="15" x14ac:dyDescent="0.25">
      <c r="A21"/>
      <c r="B21"/>
      <c r="C21"/>
      <c r="D21"/>
      <c r="E21"/>
      <c r="F21"/>
      <c r="G21"/>
      <c r="H21"/>
      <c r="I21"/>
      <c r="J21"/>
      <c r="K21"/>
      <c r="L21"/>
      <c r="M21"/>
      <c r="N21"/>
      <c r="O21"/>
      <c r="P21"/>
      <c r="Q21"/>
      <c r="R21"/>
      <c r="S21"/>
      <c r="T21"/>
      <c r="U21"/>
      <c r="V21"/>
      <c r="W21"/>
      <c r="X21"/>
      <c r="Y21"/>
      <c r="Z21"/>
      <c r="AA21"/>
      <c r="AB21"/>
      <c r="AC21"/>
      <c r="AD21"/>
      <c r="AE21"/>
    </row>
    <row r="22" spans="1:33" ht="15" x14ac:dyDescent="0.25">
      <c r="A22"/>
      <c r="B22"/>
      <c r="C22"/>
      <c r="D22"/>
      <c r="E22"/>
      <c r="F22"/>
      <c r="G22"/>
      <c r="H22"/>
      <c r="I22"/>
      <c r="J22"/>
      <c r="K22"/>
      <c r="L22"/>
      <c r="M22"/>
      <c r="N22"/>
      <c r="O22"/>
      <c r="P22"/>
      <c r="Q22"/>
      <c r="R22"/>
      <c r="S22"/>
      <c r="T22"/>
      <c r="U22"/>
      <c r="V22"/>
      <c r="W22"/>
      <c r="X22"/>
      <c r="Y22"/>
      <c r="Z22"/>
      <c r="AA22"/>
      <c r="AB22"/>
      <c r="AC22"/>
      <c r="AD22"/>
      <c r="AE22"/>
    </row>
    <row r="23" spans="1:33" ht="15" x14ac:dyDescent="0.25">
      <c r="A23"/>
      <c r="B23"/>
      <c r="C23"/>
      <c r="D23"/>
      <c r="E23"/>
      <c r="F23"/>
      <c r="G23"/>
      <c r="H23"/>
      <c r="I23"/>
      <c r="J23"/>
      <c r="K23"/>
      <c r="L23"/>
      <c r="M23"/>
      <c r="N23"/>
      <c r="O23"/>
      <c r="P23"/>
      <c r="Q23"/>
      <c r="R23"/>
      <c r="S23"/>
      <c r="T23"/>
      <c r="U23"/>
      <c r="V23"/>
      <c r="W23"/>
      <c r="X23"/>
      <c r="Y23"/>
      <c r="Z23"/>
      <c r="AA23"/>
      <c r="AB23"/>
      <c r="AC23"/>
      <c r="AD23"/>
      <c r="AE23"/>
    </row>
    <row r="24" spans="1:33" ht="15" x14ac:dyDescent="0.25">
      <c r="A24"/>
      <c r="B24"/>
      <c r="C24"/>
      <c r="D24"/>
      <c r="E24"/>
      <c r="F24"/>
      <c r="G24"/>
      <c r="H24"/>
      <c r="I24"/>
      <c r="J24"/>
      <c r="K24"/>
      <c r="L24"/>
      <c r="M24"/>
      <c r="N24"/>
      <c r="O24"/>
      <c r="P24"/>
      <c r="Q24"/>
      <c r="R24"/>
      <c r="S24"/>
      <c r="T24"/>
      <c r="U24"/>
      <c r="V24"/>
      <c r="W24"/>
      <c r="X24"/>
      <c r="Y24"/>
      <c r="Z24"/>
      <c r="AA24"/>
      <c r="AB24"/>
      <c r="AC24"/>
      <c r="AD24"/>
      <c r="AE24"/>
    </row>
    <row r="25" spans="1:33" ht="15" x14ac:dyDescent="0.25">
      <c r="A25"/>
      <c r="B25"/>
      <c r="C25"/>
      <c r="D25"/>
      <c r="E25"/>
      <c r="F25"/>
      <c r="G25"/>
      <c r="H25"/>
      <c r="I25"/>
      <c r="J25"/>
      <c r="K25"/>
      <c r="L25"/>
      <c r="M25"/>
      <c r="N25"/>
      <c r="O25"/>
      <c r="P25"/>
      <c r="Q25"/>
      <c r="R25"/>
      <c r="S25"/>
      <c r="T25"/>
      <c r="U25"/>
      <c r="V25"/>
      <c r="W25"/>
      <c r="X25"/>
      <c r="Y25"/>
      <c r="Z25"/>
      <c r="AA25"/>
      <c r="AB25"/>
      <c r="AC25"/>
      <c r="AD25"/>
      <c r="AE25"/>
    </row>
    <row r="26" spans="1:33" ht="15" x14ac:dyDescent="0.25">
      <c r="A26"/>
      <c r="B26"/>
      <c r="C26"/>
      <c r="D26"/>
      <c r="E26"/>
      <c r="F26"/>
      <c r="G26"/>
      <c r="H26"/>
      <c r="I26"/>
      <c r="J26"/>
      <c r="K26"/>
      <c r="L26"/>
      <c r="M26"/>
      <c r="N26"/>
      <c r="O26"/>
      <c r="P26"/>
      <c r="Q26"/>
      <c r="R26"/>
      <c r="S26"/>
      <c r="T26"/>
      <c r="U26"/>
      <c r="V26"/>
      <c r="W26"/>
      <c r="X26"/>
      <c r="Y26"/>
      <c r="Z26"/>
      <c r="AA26"/>
      <c r="AB26"/>
      <c r="AC26"/>
      <c r="AD26"/>
      <c r="AE26"/>
    </row>
  </sheetData>
  <mergeCells count="1">
    <mergeCell ref="A1:C1"/>
  </mergeCells>
  <hyperlinks>
    <hyperlink ref="A1" location="Inhoud!A1" display="Home" xr:uid="{00000000-0004-0000-0400-000000000000}"/>
    <hyperlink ref="A1:B1" location="Contents!A1" display="To table of contents" xr:uid="{00000000-0004-0000-0400-000001000000}"/>
  </hyperlinks>
  <pageMargins left="0.72" right="0.42" top="0.35" bottom="0.41" header="0.25" footer="0.34"/>
  <pageSetup paperSize="9" scale="49" orientation="landscape" r:id="rId1"/>
  <headerFooter alignWithMargins="0"/>
  <customProperties>
    <customPr name="EpmWorksheetKeyString_GU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4" tint="0.79998168889431442"/>
    <pageSetUpPr fitToPage="1"/>
  </sheetPr>
  <dimension ref="A1:H73"/>
  <sheetViews>
    <sheetView zoomScale="80" zoomScaleNormal="80" workbookViewId="0">
      <selection activeCell="D35" sqref="D35"/>
    </sheetView>
  </sheetViews>
  <sheetFormatPr defaultRowHeight="11.25" x14ac:dyDescent="0.2"/>
  <cols>
    <col min="1" max="1" width="9.28515625" style="41" customWidth="1"/>
    <col min="2" max="7" width="17.7109375" style="41" customWidth="1"/>
    <col min="8" max="8" width="9.7109375" style="41" customWidth="1"/>
    <col min="9" max="16384" width="9.140625" style="41"/>
  </cols>
  <sheetData>
    <row r="1" spans="1:8" ht="36" customHeight="1" x14ac:dyDescent="0.2">
      <c r="A1" s="1417" t="s">
        <v>2</v>
      </c>
      <c r="B1" s="1417"/>
      <c r="C1" s="1417"/>
    </row>
    <row r="2" spans="1:8" ht="20.25" x14ac:dyDescent="0.3">
      <c r="A2" s="975" t="s">
        <v>1342</v>
      </c>
      <c r="B2" s="839"/>
      <c r="C2" s="840"/>
      <c r="D2" s="841"/>
      <c r="E2" s="840"/>
      <c r="F2" s="840"/>
      <c r="G2" s="840"/>
    </row>
    <row r="3" spans="1:8" ht="12.75" x14ac:dyDescent="0.2">
      <c r="A3" s="842"/>
      <c r="B3" s="843" t="s">
        <v>1343</v>
      </c>
      <c r="C3" s="62"/>
      <c r="D3" s="62"/>
      <c r="E3" s="62"/>
      <c r="F3" s="62"/>
      <c r="G3" s="62"/>
      <c r="H3" s="63"/>
    </row>
    <row r="4" spans="1:8" ht="12.75" x14ac:dyDescent="0.2">
      <c r="A4" s="844"/>
      <c r="B4" s="845" t="s">
        <v>1344</v>
      </c>
      <c r="C4" s="846"/>
      <c r="D4" s="846"/>
      <c r="E4" s="846"/>
      <c r="F4" s="847"/>
      <c r="G4" s="845" t="s">
        <v>1345</v>
      </c>
      <c r="H4" s="847"/>
    </row>
    <row r="5" spans="1:8" ht="12.75" x14ac:dyDescent="0.2">
      <c r="A5" s="844"/>
      <c r="B5" s="1213" t="s">
        <v>1346</v>
      </c>
      <c r="C5" s="1213" t="s">
        <v>1347</v>
      </c>
      <c r="D5" s="1213" t="s">
        <v>1348</v>
      </c>
      <c r="E5" s="1213" t="s">
        <v>1349</v>
      </c>
      <c r="F5" s="1213" t="s">
        <v>1350</v>
      </c>
      <c r="G5" s="848" t="s">
        <v>60</v>
      </c>
      <c r="H5" s="849" t="s">
        <v>1351</v>
      </c>
    </row>
    <row r="6" spans="1:8" ht="12.75" x14ac:dyDescent="0.2">
      <c r="A6" s="850"/>
      <c r="B6" s="578"/>
      <c r="C6" s="578"/>
      <c r="D6" s="578"/>
      <c r="E6" s="578"/>
      <c r="F6" s="578"/>
      <c r="G6" s="1214"/>
      <c r="H6" s="851" t="s">
        <v>1352</v>
      </c>
    </row>
    <row r="7" spans="1:8" ht="12.75" x14ac:dyDescent="0.2">
      <c r="A7" s="852"/>
      <c r="B7" s="853" t="s">
        <v>1176</v>
      </c>
      <c r="C7" s="1215"/>
      <c r="D7" s="1215"/>
      <c r="E7" s="1215"/>
      <c r="F7" s="1215"/>
      <c r="G7" s="572"/>
      <c r="H7" s="1215"/>
    </row>
    <row r="8" spans="1:8" x14ac:dyDescent="0.2">
      <c r="A8" s="852"/>
      <c r="B8" s="852"/>
      <c r="C8" s="855"/>
      <c r="D8" s="855"/>
      <c r="E8" s="855"/>
      <c r="F8" s="855"/>
      <c r="G8" s="855"/>
      <c r="H8" s="856"/>
    </row>
    <row r="9" spans="1:8" ht="12.75" x14ac:dyDescent="0.2">
      <c r="A9" s="857">
        <v>1990</v>
      </c>
      <c r="B9" s="977">
        <v>11.738063440186664</v>
      </c>
      <c r="C9" s="978">
        <v>23.908368742889838</v>
      </c>
      <c r="D9" s="978">
        <v>19.405567720312447</v>
      </c>
      <c r="E9" s="978">
        <v>29.711609035953337</v>
      </c>
      <c r="F9" s="978">
        <v>9.0027285750000008</v>
      </c>
      <c r="G9" s="978">
        <v>8.0400505324514864</v>
      </c>
      <c r="H9" s="979">
        <v>2.4081084414600009</v>
      </c>
    </row>
    <row r="10" spans="1:8" ht="12.75" x14ac:dyDescent="0.2">
      <c r="A10" s="857">
        <v>1991</v>
      </c>
      <c r="B10" s="977">
        <v>11.92897999370666</v>
      </c>
      <c r="C10" s="978">
        <v>24.39680120883779</v>
      </c>
      <c r="D10" s="978">
        <v>19.582234856922948</v>
      </c>
      <c r="E10" s="978">
        <v>29.817367913270012</v>
      </c>
      <c r="F10" s="978">
        <v>9.1905113700000012</v>
      </c>
      <c r="G10" s="978">
        <v>8.3842210694489392</v>
      </c>
      <c r="H10" s="979">
        <v>2.499481104780001</v>
      </c>
    </row>
    <row r="11" spans="1:8" ht="12.75" x14ac:dyDescent="0.2">
      <c r="A11" s="857">
        <v>1992</v>
      </c>
      <c r="B11" s="977">
        <v>12.877612840001701</v>
      </c>
      <c r="C11" s="978">
        <v>26.427952993982593</v>
      </c>
      <c r="D11" s="978">
        <v>21.011208366749642</v>
      </c>
      <c r="E11" s="978">
        <v>31.840762509866671</v>
      </c>
      <c r="F11" s="978">
        <v>9.9588750000000008</v>
      </c>
      <c r="G11" s="978">
        <v>8.847548469188764</v>
      </c>
      <c r="H11" s="979">
        <v>2.6086829995199992</v>
      </c>
    </row>
    <row r="12" spans="1:8" ht="12.75" x14ac:dyDescent="0.2">
      <c r="A12" s="857">
        <v>1993</v>
      </c>
      <c r="B12" s="977">
        <v>14.471718811668364</v>
      </c>
      <c r="C12" s="978">
        <v>29.774634563043904</v>
      </c>
      <c r="D12" s="978">
        <v>23.507880071283779</v>
      </c>
      <c r="E12" s="978">
        <v>35.498707458003338</v>
      </c>
      <c r="F12" s="978">
        <v>11.223040087499998</v>
      </c>
      <c r="G12" s="978">
        <v>8.7252219657292169</v>
      </c>
      <c r="H12" s="979">
        <v>2.5012896760199999</v>
      </c>
    </row>
    <row r="13" spans="1:8" ht="12.75" x14ac:dyDescent="0.2">
      <c r="A13" s="857">
        <v>1994</v>
      </c>
      <c r="B13" s="977">
        <v>15.812041579763404</v>
      </c>
      <c r="C13" s="978">
        <v>32.603566012926677</v>
      </c>
      <c r="D13" s="978">
        <v>25.584370606979725</v>
      </c>
      <c r="E13" s="978">
        <v>38.513452333966676</v>
      </c>
      <c r="F13" s="978">
        <v>12.291741690000004</v>
      </c>
      <c r="G13" s="978">
        <v>8.5439733132362434</v>
      </c>
      <c r="H13" s="979">
        <v>2.5362959793000002</v>
      </c>
    </row>
    <row r="14" spans="1:8" ht="12.75" x14ac:dyDescent="0.2">
      <c r="A14" s="857">
        <v>1995</v>
      </c>
      <c r="B14" s="977">
        <v>16.952586952750064</v>
      </c>
      <c r="C14" s="978">
        <v>35.026222291511004</v>
      </c>
      <c r="D14" s="978">
        <v>27.330936678627975</v>
      </c>
      <c r="E14" s="978">
        <v>41.022839137300025</v>
      </c>
      <c r="F14" s="978">
        <v>13.20782535</v>
      </c>
      <c r="G14" s="978">
        <v>8.6807571561209826</v>
      </c>
      <c r="H14" s="979">
        <v>2.5718218341000005</v>
      </c>
    </row>
    <row r="15" spans="1:8" ht="12.75" x14ac:dyDescent="0.2">
      <c r="A15" s="857">
        <v>1996</v>
      </c>
      <c r="B15" s="977">
        <v>18.754434796893342</v>
      </c>
      <c r="C15" s="978">
        <v>38.486888800212483</v>
      </c>
      <c r="D15" s="978">
        <v>29.94268970092979</v>
      </c>
      <c r="E15" s="978">
        <v>45.250020151639994</v>
      </c>
      <c r="F15" s="978">
        <v>14.420826629999997</v>
      </c>
      <c r="G15" s="978">
        <v>8.3495982546008776</v>
      </c>
      <c r="H15" s="979">
        <v>2.3050637092200001</v>
      </c>
    </row>
    <row r="16" spans="1:8" ht="12.75" x14ac:dyDescent="0.2">
      <c r="A16" s="857">
        <v>1997</v>
      </c>
      <c r="B16" s="977">
        <v>19.993640855826662</v>
      </c>
      <c r="C16" s="978">
        <v>41.266738855062378</v>
      </c>
      <c r="D16" s="978">
        <v>32.1198182572302</v>
      </c>
      <c r="E16" s="978">
        <v>48.7179445739133</v>
      </c>
      <c r="F16" s="978">
        <v>15.442130609999994</v>
      </c>
      <c r="G16" s="978">
        <v>8.3726191980240916</v>
      </c>
      <c r="H16" s="979">
        <v>2.3854081980600004</v>
      </c>
    </row>
    <row r="17" spans="1:8" ht="12.75" x14ac:dyDescent="0.2">
      <c r="A17" s="857">
        <v>1998</v>
      </c>
      <c r="B17" s="977">
        <v>20.218251521187796</v>
      </c>
      <c r="C17" s="978">
        <v>42.1355067104355</v>
      </c>
      <c r="D17" s="978">
        <v>32.886207916444228</v>
      </c>
      <c r="E17" s="978">
        <v>46.984444208816633</v>
      </c>
      <c r="F17" s="978">
        <v>16.005911669999996</v>
      </c>
      <c r="G17" s="978">
        <v>9.0607949744262317</v>
      </c>
      <c r="H17" s="979">
        <v>2.1420895648200013</v>
      </c>
    </row>
    <row r="18" spans="1:8" ht="12.75" x14ac:dyDescent="0.2">
      <c r="A18" s="857">
        <v>1999</v>
      </c>
      <c r="B18" s="977">
        <v>20.93807680601433</v>
      </c>
      <c r="C18" s="978">
        <v>43.907570656076373</v>
      </c>
      <c r="D18" s="978">
        <v>34.331785032910993</v>
      </c>
      <c r="E18" s="978">
        <v>48.562075514666645</v>
      </c>
      <c r="F18" s="978">
        <v>16.952819400000003</v>
      </c>
      <c r="G18" s="978">
        <v>9.5139606050811825</v>
      </c>
      <c r="H18" s="979">
        <v>2.2212875291399983</v>
      </c>
    </row>
    <row r="19" spans="1:8" ht="12.75" x14ac:dyDescent="0.2">
      <c r="A19" s="857">
        <v>2000</v>
      </c>
      <c r="B19" s="977">
        <v>21.672559329714897</v>
      </c>
      <c r="C19" s="978">
        <v>45.460181474797317</v>
      </c>
      <c r="D19" s="978">
        <v>35.529108846094388</v>
      </c>
      <c r="E19" s="978">
        <v>50.317934901883348</v>
      </c>
      <c r="F19" s="978">
        <v>17.608833487499993</v>
      </c>
      <c r="G19" s="978">
        <v>10.42298094923683</v>
      </c>
      <c r="H19" s="979">
        <v>1.9675395045600002</v>
      </c>
    </row>
    <row r="20" spans="1:8" ht="12.75" x14ac:dyDescent="0.2">
      <c r="A20" s="857">
        <v>2001</v>
      </c>
      <c r="B20" s="977">
        <v>22.165112140042556</v>
      </c>
      <c r="C20" s="978">
        <v>46.616612166154319</v>
      </c>
      <c r="D20" s="978">
        <v>36.403604347290212</v>
      </c>
      <c r="E20" s="978">
        <v>51.580781012466645</v>
      </c>
      <c r="F20" s="978">
        <v>18.020768017499996</v>
      </c>
      <c r="G20" s="978">
        <v>9.5294852238875265</v>
      </c>
      <c r="H20" s="979">
        <v>1.807382544</v>
      </c>
    </row>
    <row r="21" spans="1:8" ht="12.75" x14ac:dyDescent="0.2">
      <c r="A21" s="857">
        <v>2002</v>
      </c>
      <c r="B21" s="977">
        <v>22.67238859860791</v>
      </c>
      <c r="C21" s="978">
        <v>47.871634032585156</v>
      </c>
      <c r="D21" s="978">
        <v>37.398773841707651</v>
      </c>
      <c r="E21" s="978">
        <v>53.5098590074833</v>
      </c>
      <c r="F21" s="978">
        <v>18.340408020000012</v>
      </c>
      <c r="G21" s="978">
        <v>8.7195199619052737</v>
      </c>
      <c r="H21" s="979">
        <v>1.8381646004399996</v>
      </c>
    </row>
    <row r="22" spans="1:8" ht="12.75" x14ac:dyDescent="0.2">
      <c r="A22" s="857">
        <v>2003</v>
      </c>
      <c r="B22" s="977">
        <v>23.223759605364261</v>
      </c>
      <c r="C22" s="978">
        <v>48.616068993453453</v>
      </c>
      <c r="D22" s="978">
        <v>37.592797062237572</v>
      </c>
      <c r="E22" s="978">
        <v>86.088397103999924</v>
      </c>
      <c r="F22" s="978">
        <v>18.306449047500006</v>
      </c>
      <c r="G22" s="978">
        <v>8.8403770579964327</v>
      </c>
      <c r="H22" s="979">
        <v>1.6290828767399996</v>
      </c>
    </row>
    <row r="23" spans="1:8" ht="12.75" x14ac:dyDescent="0.2">
      <c r="A23" s="857">
        <v>2004</v>
      </c>
      <c r="B23" s="977">
        <v>24.07915075602736</v>
      </c>
      <c r="C23" s="978">
        <v>50.459042270404026</v>
      </c>
      <c r="D23" s="978">
        <v>38.797057819588858</v>
      </c>
      <c r="E23" s="978">
        <v>88.801454383999996</v>
      </c>
      <c r="F23" s="978">
        <v>18.998216467500004</v>
      </c>
      <c r="G23" s="978">
        <v>11.092412984796669</v>
      </c>
      <c r="H23" s="979">
        <v>1.4266861632599999</v>
      </c>
    </row>
    <row r="24" spans="1:8" ht="12.75" x14ac:dyDescent="0.2">
      <c r="A24" s="857">
        <v>2005</v>
      </c>
      <c r="B24" s="977">
        <v>24.901935554776177</v>
      </c>
      <c r="C24" s="978">
        <v>51.937981033795545</v>
      </c>
      <c r="D24" s="978">
        <v>39.735459319581793</v>
      </c>
      <c r="E24" s="978">
        <v>92.068462873800044</v>
      </c>
      <c r="F24" s="978">
        <v>19.359786795000005</v>
      </c>
      <c r="G24" s="978">
        <v>12.490580515933122</v>
      </c>
      <c r="H24" s="979">
        <v>1.4400546673800001</v>
      </c>
    </row>
    <row r="25" spans="1:8" ht="12.75" x14ac:dyDescent="0.2">
      <c r="A25" s="857">
        <v>2006</v>
      </c>
      <c r="B25" s="977">
        <v>25.22036257156423</v>
      </c>
      <c r="C25" s="978">
        <v>52.664661111097502</v>
      </c>
      <c r="D25" s="978">
        <v>40.279255070805988</v>
      </c>
      <c r="E25" s="978">
        <v>94.42954982000002</v>
      </c>
      <c r="F25" s="978">
        <v>19.965347047500011</v>
      </c>
      <c r="G25" s="978">
        <v>14.816466435728264</v>
      </c>
      <c r="H25" s="979">
        <v>1.4986572561000002</v>
      </c>
    </row>
    <row r="26" spans="1:8" ht="12.75" x14ac:dyDescent="0.2">
      <c r="A26" s="858">
        <v>2007</v>
      </c>
      <c r="B26" s="977">
        <v>25.929329561027679</v>
      </c>
      <c r="C26" s="978">
        <v>53.914343617020023</v>
      </c>
      <c r="D26" s="978">
        <v>41.115677883429349</v>
      </c>
      <c r="E26" s="978">
        <v>93.43239090660002</v>
      </c>
      <c r="F26" s="978">
        <v>20.552025314999991</v>
      </c>
      <c r="G26" s="978">
        <v>15.333454063139921</v>
      </c>
      <c r="H26" s="979">
        <v>1.4748698541</v>
      </c>
    </row>
    <row r="27" spans="1:8" ht="12.75" x14ac:dyDescent="0.2">
      <c r="A27" s="858">
        <v>2008</v>
      </c>
      <c r="B27" s="977">
        <v>25.815724956520828</v>
      </c>
      <c r="C27" s="978">
        <v>53.629785466737395</v>
      </c>
      <c r="D27" s="978">
        <v>40.816042083356585</v>
      </c>
      <c r="E27" s="978">
        <v>96.292904389200046</v>
      </c>
      <c r="F27" s="978">
        <v>20.393804692500009</v>
      </c>
      <c r="G27" s="978">
        <v>15.810739572351787</v>
      </c>
      <c r="H27" s="979">
        <v>1.6262111564399999</v>
      </c>
    </row>
    <row r="28" spans="1:8" ht="12.75" x14ac:dyDescent="0.2">
      <c r="A28" s="858">
        <v>2009</v>
      </c>
      <c r="B28" s="977">
        <v>23.618436433798308</v>
      </c>
      <c r="C28" s="978">
        <v>49.042265480103055</v>
      </c>
      <c r="D28" s="978">
        <v>37.230358659113861</v>
      </c>
      <c r="E28" s="978">
        <v>84.813274768800085</v>
      </c>
      <c r="F28" s="978">
        <v>19.1161868475</v>
      </c>
      <c r="G28" s="978">
        <v>14.26367026374561</v>
      </c>
      <c r="H28" s="979">
        <v>1.7362458478199994</v>
      </c>
    </row>
    <row r="29" spans="1:8" ht="12.75" x14ac:dyDescent="0.2">
      <c r="A29" s="857">
        <v>2010</v>
      </c>
      <c r="B29" s="977">
        <v>24.316183349132764</v>
      </c>
      <c r="C29" s="978">
        <v>50.185652703212952</v>
      </c>
      <c r="D29" s="978">
        <v>37.805247036027779</v>
      </c>
      <c r="E29" s="978">
        <v>85.489775846400079</v>
      </c>
      <c r="F29" s="978">
        <v>20.282691067499997</v>
      </c>
      <c r="G29" s="978">
        <v>15.759442424274983</v>
      </c>
      <c r="H29" s="979">
        <v>1.6369688618999996</v>
      </c>
    </row>
    <row r="30" spans="1:8" ht="12.75" x14ac:dyDescent="0.2">
      <c r="A30" s="858">
        <v>2011</v>
      </c>
      <c r="B30" s="977">
        <v>25.885665277313898</v>
      </c>
      <c r="C30" s="978">
        <v>53.695562673969825</v>
      </c>
      <c r="D30" s="978">
        <v>40.516810858403154</v>
      </c>
      <c r="E30" s="978">
        <v>95.020837677199907</v>
      </c>
      <c r="F30" s="978">
        <v>19.576584266666654</v>
      </c>
      <c r="G30" s="978">
        <v>15.738213059212733</v>
      </c>
      <c r="H30" s="979">
        <v>1.52006814834</v>
      </c>
    </row>
    <row r="31" spans="1:8" ht="12.75" x14ac:dyDescent="0.2">
      <c r="A31" s="857">
        <v>2012</v>
      </c>
      <c r="B31" s="977">
        <v>25.652629434025005</v>
      </c>
      <c r="C31" s="978">
        <v>53.354148666443265</v>
      </c>
      <c r="D31" s="978">
        <v>40.266041414346098</v>
      </c>
      <c r="E31" s="978">
        <v>94.259312406000049</v>
      </c>
      <c r="F31" s="978">
        <v>17.460974953333331</v>
      </c>
      <c r="G31" s="978">
        <v>16.206620303127142</v>
      </c>
      <c r="H31" s="979">
        <v>1.3701419046599996</v>
      </c>
    </row>
    <row r="32" spans="1:8" ht="12.75" x14ac:dyDescent="0.2">
      <c r="A32" s="858">
        <v>2013</v>
      </c>
      <c r="B32" s="977">
        <v>26.064995943545544</v>
      </c>
      <c r="C32" s="978">
        <v>53.941745359632414</v>
      </c>
      <c r="D32" s="978">
        <v>40.514022733686105</v>
      </c>
      <c r="E32" s="978">
        <v>91.214160405600026</v>
      </c>
      <c r="F32" s="978">
        <v>15.243063165000006</v>
      </c>
      <c r="G32" s="978">
        <v>17.919705714196692</v>
      </c>
      <c r="H32" s="979">
        <v>1.2172435657199996</v>
      </c>
    </row>
    <row r="33" spans="1:8" ht="12.75" x14ac:dyDescent="0.2">
      <c r="A33" s="857">
        <v>2014</v>
      </c>
      <c r="B33" s="977">
        <v>27.080813799514601</v>
      </c>
      <c r="C33" s="978">
        <v>55.995008122905574</v>
      </c>
      <c r="D33" s="978">
        <v>41.961643438944876</v>
      </c>
      <c r="E33" s="978">
        <v>94.062803082800187</v>
      </c>
      <c r="F33" s="978">
        <v>13.307723504166665</v>
      </c>
      <c r="G33" s="978">
        <v>18.207882347553685</v>
      </c>
      <c r="H33" s="979">
        <v>1.1836531677000004</v>
      </c>
    </row>
    <row r="34" spans="1:8" ht="12.75" x14ac:dyDescent="0.2">
      <c r="A34" s="858">
        <v>2015</v>
      </c>
      <c r="B34" s="977">
        <v>28.232126971959588</v>
      </c>
      <c r="C34" s="978">
        <v>58.16346097407105</v>
      </c>
      <c r="D34" s="978">
        <v>43.429732839516909</v>
      </c>
      <c r="E34" s="978">
        <v>97.135071873999863</v>
      </c>
      <c r="F34" s="978">
        <v>11.043398799999997</v>
      </c>
      <c r="G34" s="978">
        <v>18.61523789197814</v>
      </c>
      <c r="H34" s="979">
        <v>1.0840986662399994</v>
      </c>
    </row>
    <row r="35" spans="1:8" ht="12.75" x14ac:dyDescent="0.2">
      <c r="A35" s="857">
        <v>2016</v>
      </c>
      <c r="B35" s="977">
        <v>29.55392250170495</v>
      </c>
      <c r="C35" s="978">
        <v>61.032129706428798</v>
      </c>
      <c r="D35" s="978">
        <v>45.669732433227971</v>
      </c>
      <c r="E35" s="978">
        <v>101.84266828079988</v>
      </c>
      <c r="F35" s="978">
        <v>11.662463930000001</v>
      </c>
      <c r="G35" s="978">
        <v>21.696409457502185</v>
      </c>
      <c r="H35" s="979">
        <v>1.0367185253400002</v>
      </c>
    </row>
    <row r="36" spans="1:8" ht="12.75" x14ac:dyDescent="0.2">
      <c r="A36" s="857">
        <v>2017</v>
      </c>
      <c r="B36" s="977">
        <v>30.528538817339154</v>
      </c>
      <c r="C36" s="978">
        <v>62.992743777089288</v>
      </c>
      <c r="D36" s="978">
        <v>47.026261447853663</v>
      </c>
      <c r="E36" s="978">
        <v>104.52693254000002</v>
      </c>
      <c r="F36" s="978">
        <v>12.301935746666654</v>
      </c>
      <c r="G36" s="978">
        <v>21.19646458618088</v>
      </c>
      <c r="H36" s="979">
        <v>0.94762551449999954</v>
      </c>
    </row>
    <row r="37" spans="1:8" ht="12.75" x14ac:dyDescent="0.2">
      <c r="A37" s="857">
        <v>2018</v>
      </c>
      <c r="B37" s="977">
        <v>30.734717537916111</v>
      </c>
      <c r="C37" s="978">
        <v>63.567375432738764</v>
      </c>
      <c r="D37" s="978">
        <v>47.446100361016533</v>
      </c>
      <c r="E37" s="978">
        <v>101.01565960750003</v>
      </c>
      <c r="F37" s="978">
        <v>12.689993453333335</v>
      </c>
      <c r="G37" s="978">
        <v>24.189108986727188</v>
      </c>
      <c r="H37" s="979">
        <v>1.0409007215999997</v>
      </c>
    </row>
    <row r="38" spans="1:8" ht="12.75" x14ac:dyDescent="0.2">
      <c r="A38" s="857">
        <v>2019</v>
      </c>
      <c r="B38" s="977">
        <v>30.238089126167374</v>
      </c>
      <c r="C38" s="978">
        <v>62.680372508116328</v>
      </c>
      <c r="D38" s="978">
        <v>46.849027913194305</v>
      </c>
      <c r="E38" s="978">
        <v>103.80809574599999</v>
      </c>
      <c r="F38" s="978">
        <v>12.679832736666663</v>
      </c>
      <c r="G38" s="978">
        <v>25.758995028017814</v>
      </c>
      <c r="H38" s="979">
        <v>0.99228495089999968</v>
      </c>
    </row>
    <row r="39" spans="1:8" ht="12.75" x14ac:dyDescent="0.2">
      <c r="A39" s="857"/>
      <c r="B39" s="859"/>
      <c r="C39" s="860"/>
      <c r="D39" s="860"/>
      <c r="E39" s="860"/>
      <c r="F39" s="860"/>
      <c r="G39" s="860"/>
      <c r="H39" s="75"/>
    </row>
    <row r="40" spans="1:8" ht="12.75" x14ac:dyDescent="0.2">
      <c r="A40" s="861"/>
      <c r="B40" s="862" t="s">
        <v>6</v>
      </c>
      <c r="C40" s="863"/>
      <c r="D40" s="863"/>
      <c r="E40" s="863"/>
      <c r="F40" s="863"/>
      <c r="G40" s="863"/>
      <c r="H40" s="75"/>
    </row>
    <row r="41" spans="1:8" ht="12.75" x14ac:dyDescent="0.2">
      <c r="A41" s="861"/>
      <c r="B41" s="864"/>
      <c r="C41" s="863"/>
      <c r="D41" s="863"/>
      <c r="E41" s="863"/>
      <c r="F41" s="863"/>
      <c r="G41" s="28"/>
      <c r="H41" s="75"/>
    </row>
    <row r="42" spans="1:8" ht="12.75" x14ac:dyDescent="0.2">
      <c r="A42" s="857">
        <v>1990</v>
      </c>
      <c r="B42" s="976">
        <v>0.51060599337811996</v>
      </c>
      <c r="C42" s="892">
        <v>1.0400171567157079</v>
      </c>
      <c r="D42" s="892">
        <v>0.84414387868959162</v>
      </c>
      <c r="E42" s="892">
        <v>1.2924566135919702</v>
      </c>
      <c r="F42" s="892">
        <v>0.39161869301250002</v>
      </c>
      <c r="G42" s="892">
        <v>0.34974219816163959</v>
      </c>
      <c r="H42" s="893">
        <v>0.10595677142424002</v>
      </c>
    </row>
    <row r="43" spans="1:8" ht="12.75" x14ac:dyDescent="0.2">
      <c r="A43" s="857">
        <v>1991</v>
      </c>
      <c r="B43" s="976">
        <v>0.51891080218693963</v>
      </c>
      <c r="C43" s="892">
        <v>1.0612631521144438</v>
      </c>
      <c r="D43" s="892">
        <v>0.85182845480664804</v>
      </c>
      <c r="E43" s="892">
        <v>1.2970566967392452</v>
      </c>
      <c r="F43" s="892">
        <v>0.39978724459500004</v>
      </c>
      <c r="G43" s="892">
        <v>0.36471361652102924</v>
      </c>
      <c r="H43" s="893">
        <v>0.10997716861032003</v>
      </c>
    </row>
    <row r="44" spans="1:8" ht="12.75" x14ac:dyDescent="0.2">
      <c r="A44" s="857">
        <v>1992</v>
      </c>
      <c r="B44" s="976">
        <v>0.56017628461117386</v>
      </c>
      <c r="C44" s="892">
        <v>1.1496176360782429</v>
      </c>
      <c r="D44" s="892">
        <v>0.91398846537560952</v>
      </c>
      <c r="E44" s="892">
        <v>1.3850740366832002</v>
      </c>
      <c r="F44" s="892">
        <v>0.43321106250000002</v>
      </c>
      <c r="G44" s="892">
        <v>0.38486835840971112</v>
      </c>
      <c r="H44" s="893">
        <v>0.11478205197888</v>
      </c>
    </row>
    <row r="45" spans="1:8" ht="12.75" x14ac:dyDescent="0.2">
      <c r="A45" s="857">
        <v>1993</v>
      </c>
      <c r="B45" s="976">
        <v>0.62951986134867377</v>
      </c>
      <c r="C45" s="892">
        <v>1.2951978439324099</v>
      </c>
      <c r="D45" s="892">
        <v>1.0225934430888444</v>
      </c>
      <c r="E45" s="892">
        <v>1.5441944091991453</v>
      </c>
      <c r="F45" s="892">
        <v>0.48820224380624988</v>
      </c>
      <c r="G45" s="892">
        <v>0.37954715550922102</v>
      </c>
      <c r="H45" s="893">
        <v>0.11005674574487999</v>
      </c>
    </row>
    <row r="46" spans="1:8" ht="12.75" x14ac:dyDescent="0.2">
      <c r="A46" s="857">
        <v>1994</v>
      </c>
      <c r="B46" s="976">
        <v>0.68782386315620803</v>
      </c>
      <c r="C46" s="892">
        <v>1.4182558471123103</v>
      </c>
      <c r="D46" s="892">
        <v>1.1129205003351181</v>
      </c>
      <c r="E46" s="892">
        <v>1.67533554027155</v>
      </c>
      <c r="F46" s="892">
        <v>0.53469076351500022</v>
      </c>
      <c r="G46" s="892">
        <v>0.37166283912577691</v>
      </c>
      <c r="H46" s="893">
        <v>0.1115970230892</v>
      </c>
    </row>
    <row r="47" spans="1:8" ht="12.75" x14ac:dyDescent="0.2">
      <c r="A47" s="857">
        <v>1995</v>
      </c>
      <c r="B47" s="976">
        <v>0.73743754451182786</v>
      </c>
      <c r="C47" s="892">
        <v>1.5236408303607287</v>
      </c>
      <c r="D47" s="892">
        <v>1.188895816206317</v>
      </c>
      <c r="E47" s="892">
        <v>1.784493569240551</v>
      </c>
      <c r="F47" s="892">
        <v>0.57454040272500007</v>
      </c>
      <c r="G47" s="892">
        <v>0.37761293629126286</v>
      </c>
      <c r="H47" s="893">
        <v>0.11316016070039996</v>
      </c>
    </row>
    <row r="48" spans="1:8" ht="12.75" x14ac:dyDescent="0.2">
      <c r="A48" s="857">
        <v>1996</v>
      </c>
      <c r="B48" s="976">
        <v>0.81581793739966035</v>
      </c>
      <c r="C48" s="892">
        <v>1.674179982729243</v>
      </c>
      <c r="D48" s="892">
        <v>1.3025071426064456</v>
      </c>
      <c r="E48" s="892">
        <v>1.9683760139243394</v>
      </c>
      <c r="F48" s="892">
        <v>0.62730595840499981</v>
      </c>
      <c r="G48" s="892">
        <v>0.36320752407513845</v>
      </c>
      <c r="H48" s="893">
        <v>0.10142280320567992</v>
      </c>
    </row>
    <row r="49" spans="1:8" ht="12.75" x14ac:dyDescent="0.2">
      <c r="A49" s="857">
        <v>1997</v>
      </c>
      <c r="B49" s="976">
        <v>0.86972344283665992</v>
      </c>
      <c r="C49" s="892">
        <v>1.7951040190752132</v>
      </c>
      <c r="D49" s="892">
        <v>1.3972124799655137</v>
      </c>
      <c r="E49" s="892">
        <v>2.1192309594292289</v>
      </c>
      <c r="F49" s="892">
        <v>0.67173268153499976</v>
      </c>
      <c r="G49" s="892">
        <v>0.36420893511404795</v>
      </c>
      <c r="H49" s="893">
        <v>0.10495796071464</v>
      </c>
    </row>
    <row r="50" spans="1:8" ht="12.75" x14ac:dyDescent="0.2">
      <c r="A50" s="857">
        <v>1998</v>
      </c>
      <c r="B50" s="976">
        <v>0.87949693842516907</v>
      </c>
      <c r="C50" s="892">
        <v>1.8329347672239442</v>
      </c>
      <c r="D50" s="892">
        <v>1.4305699939288239</v>
      </c>
      <c r="E50" s="892">
        <v>2.0438434634095235</v>
      </c>
      <c r="F50" s="892">
        <v>0.69625715764499974</v>
      </c>
      <c r="G50" s="892">
        <v>0.39414458138754094</v>
      </c>
      <c r="H50" s="893">
        <v>9.4251940852079982E-2</v>
      </c>
    </row>
    <row r="51" spans="1:8" ht="12.75" x14ac:dyDescent="0.2">
      <c r="A51" s="857">
        <v>1999</v>
      </c>
      <c r="B51" s="976">
        <v>0.91080920348747318</v>
      </c>
      <c r="C51" s="892">
        <v>1.9100175063543225</v>
      </c>
      <c r="D51" s="892">
        <v>1.4934515280366285</v>
      </c>
      <c r="E51" s="892">
        <v>2.1124692873019995</v>
      </c>
      <c r="F51" s="892">
        <v>0.73744764390000017</v>
      </c>
      <c r="G51" s="892">
        <v>0.41385728632103136</v>
      </c>
      <c r="H51" s="893">
        <v>9.7736651282159998E-2</v>
      </c>
    </row>
    <row r="52" spans="1:8" ht="12.75" x14ac:dyDescent="0.2">
      <c r="A52" s="857">
        <v>2000</v>
      </c>
      <c r="B52" s="976">
        <v>0.94275860424169811</v>
      </c>
      <c r="C52" s="892">
        <v>1.9775480306011837</v>
      </c>
      <c r="D52" s="892">
        <v>1.5455316491861057</v>
      </c>
      <c r="E52" s="892">
        <v>2.1888456646599255</v>
      </c>
      <c r="F52" s="892">
        <v>0.7659842567062497</v>
      </c>
      <c r="G52" s="892">
        <v>0.45339967129180175</v>
      </c>
      <c r="H52" s="893">
        <v>8.6571738200639972E-2</v>
      </c>
    </row>
    <row r="53" spans="1:8" ht="12.75" x14ac:dyDescent="0.2">
      <c r="A53" s="857">
        <v>2001</v>
      </c>
      <c r="B53" s="976">
        <v>0.96418399927505127</v>
      </c>
      <c r="C53" s="892">
        <v>2.027844199422713</v>
      </c>
      <c r="D53" s="892">
        <v>1.5835678308988739</v>
      </c>
      <c r="E53" s="892">
        <v>2.243775032867299</v>
      </c>
      <c r="F53" s="892">
        <v>0.78390340876124975</v>
      </c>
      <c r="G53" s="892">
        <v>0.41453260723910745</v>
      </c>
      <c r="H53" s="893">
        <v>7.9524831936000004E-2</v>
      </c>
    </row>
    <row r="54" spans="1:8" ht="12.75" x14ac:dyDescent="0.2">
      <c r="A54" s="857">
        <v>2002</v>
      </c>
      <c r="B54" s="976">
        <v>0.98624927454226419</v>
      </c>
      <c r="C54" s="892">
        <v>2.0824210477934546</v>
      </c>
      <c r="D54" s="892">
        <v>1.6268490198352825</v>
      </c>
      <c r="E54" s="892">
        <v>2.3276813608575231</v>
      </c>
      <c r="F54" s="892">
        <v>0.7978077488700005</v>
      </c>
      <c r="G54" s="892">
        <v>0.37929911834287927</v>
      </c>
      <c r="H54" s="893">
        <v>8.087924241935994E-2</v>
      </c>
    </row>
    <row r="55" spans="1:8" ht="12.75" x14ac:dyDescent="0.2">
      <c r="A55" s="857">
        <v>2003</v>
      </c>
      <c r="B55" s="976">
        <v>1.0102341648503452</v>
      </c>
      <c r="C55" s="892">
        <v>2.1148071856727251</v>
      </c>
      <c r="D55" s="892">
        <v>1.6352903991343344</v>
      </c>
      <c r="E55" s="892">
        <v>3.7448489375999969</v>
      </c>
      <c r="F55" s="892">
        <v>0.79633053356625028</v>
      </c>
      <c r="G55" s="892">
        <v>0.38455640202284502</v>
      </c>
      <c r="H55" s="893">
        <v>7.1679646576560022E-2</v>
      </c>
    </row>
    <row r="56" spans="1:8" ht="12.75" x14ac:dyDescent="0.2">
      <c r="A56" s="857">
        <v>2004</v>
      </c>
      <c r="B56" s="976">
        <v>1.0474436911489402</v>
      </c>
      <c r="C56" s="892">
        <v>2.1949766239975754</v>
      </c>
      <c r="D56" s="892">
        <v>1.6876757389261154</v>
      </c>
      <c r="E56" s="892">
        <v>3.8628667990259995</v>
      </c>
      <c r="F56" s="892">
        <v>0.82642241633625024</v>
      </c>
      <c r="G56" s="892">
        <v>0.482519964838655</v>
      </c>
      <c r="H56" s="893">
        <v>6.2774191183440006E-2</v>
      </c>
    </row>
    <row r="57" spans="1:8" ht="12.75" x14ac:dyDescent="0.2">
      <c r="A57" s="857">
        <v>2005</v>
      </c>
      <c r="B57" s="976">
        <v>1.0832348044180635</v>
      </c>
      <c r="C57" s="892">
        <v>2.259310007445106</v>
      </c>
      <c r="D57" s="892">
        <v>1.7284960064548083</v>
      </c>
      <c r="E57" s="892">
        <v>4.0049814869523015</v>
      </c>
      <c r="F57" s="892">
        <v>0.84215072558250015</v>
      </c>
      <c r="G57" s="892">
        <v>0.54334025244309059</v>
      </c>
      <c r="H57" s="893">
        <v>6.3362405364719973E-2</v>
      </c>
    </row>
    <row r="58" spans="1:8" ht="12.75" x14ac:dyDescent="0.2">
      <c r="A58" s="857">
        <v>2006</v>
      </c>
      <c r="B58" s="976">
        <v>1.0970864077679441</v>
      </c>
      <c r="C58" s="892">
        <v>2.2909211636352413</v>
      </c>
      <c r="D58" s="892">
        <v>1.7521513487420601</v>
      </c>
      <c r="E58" s="892">
        <v>4.1076889647540007</v>
      </c>
      <c r="F58" s="892">
        <v>0.86849259656625044</v>
      </c>
      <c r="G58" s="892">
        <v>0.64451628995417953</v>
      </c>
      <c r="H58" s="893">
        <v>6.5940919268399983E-2</v>
      </c>
    </row>
    <row r="59" spans="1:8" ht="12.75" x14ac:dyDescent="0.2">
      <c r="A59" s="858">
        <v>2007</v>
      </c>
      <c r="B59" s="976">
        <v>1.1279263646245541</v>
      </c>
      <c r="C59" s="892">
        <v>2.3452807522253711</v>
      </c>
      <c r="D59" s="892">
        <v>1.7885350339949269</v>
      </c>
      <c r="E59" s="892">
        <v>4.0643120531076002</v>
      </c>
      <c r="F59" s="892">
        <v>0.89401310120249966</v>
      </c>
      <c r="G59" s="892">
        <v>0.66700525174658654</v>
      </c>
      <c r="H59" s="893">
        <v>6.4894273580400008E-2</v>
      </c>
    </row>
    <row r="60" spans="1:8" ht="12.75" x14ac:dyDescent="0.2">
      <c r="A60" s="858">
        <v>2008</v>
      </c>
      <c r="B60" s="976">
        <v>1.1229844606963562</v>
      </c>
      <c r="C60" s="892">
        <v>2.3329012575980763</v>
      </c>
      <c r="D60" s="892">
        <v>1.7755003489632613</v>
      </c>
      <c r="E60" s="892">
        <v>4.1887461945402009</v>
      </c>
      <c r="F60" s="892">
        <v>0.88713050412375039</v>
      </c>
      <c r="G60" s="892">
        <v>0.68776717139730303</v>
      </c>
      <c r="H60" s="893">
        <v>7.1553290883359988E-2</v>
      </c>
    </row>
    <row r="61" spans="1:8" ht="12.75" x14ac:dyDescent="0.2">
      <c r="A61" s="858">
        <v>2009</v>
      </c>
      <c r="B61" s="976">
        <v>1.0274023766462264</v>
      </c>
      <c r="C61" s="892">
        <v>2.1333436960094825</v>
      </c>
      <c r="D61" s="892">
        <v>1.6195229296992029</v>
      </c>
      <c r="E61" s="892">
        <v>3.6893795902188038</v>
      </c>
      <c r="F61" s="892">
        <v>0.83155412786624994</v>
      </c>
      <c r="G61" s="892">
        <v>0.62046965647293439</v>
      </c>
      <c r="H61" s="893">
        <v>7.6394817304079973E-2</v>
      </c>
    </row>
    <row r="62" spans="1:8" ht="12.75" x14ac:dyDescent="0.2">
      <c r="A62" s="857">
        <v>2010</v>
      </c>
      <c r="B62" s="976">
        <v>1.0577541740706753</v>
      </c>
      <c r="C62" s="892">
        <v>2.1830785474997634</v>
      </c>
      <c r="D62" s="892">
        <v>1.6445294870224583</v>
      </c>
      <c r="E62" s="892">
        <v>3.7188065564304034</v>
      </c>
      <c r="F62" s="892">
        <v>0.88229706143624975</v>
      </c>
      <c r="G62" s="892">
        <v>0.68553574545596196</v>
      </c>
      <c r="H62" s="893">
        <v>7.2026629923600052E-2</v>
      </c>
    </row>
    <row r="63" spans="1:8" ht="12.75" x14ac:dyDescent="0.2">
      <c r="A63" s="858">
        <v>2011</v>
      </c>
      <c r="B63" s="976">
        <v>1.1260265924766646</v>
      </c>
      <c r="C63" s="892">
        <v>2.3357590415131875</v>
      </c>
      <c r="D63" s="892">
        <v>1.7624822365712873</v>
      </c>
      <c r="E63" s="892">
        <v>4.1334074380541965</v>
      </c>
      <c r="F63" s="892">
        <v>0.85158141559999945</v>
      </c>
      <c r="G63" s="892">
        <v>0.6846122680757537</v>
      </c>
      <c r="H63" s="893">
        <v>6.6882998526960002E-2</v>
      </c>
    </row>
    <row r="64" spans="1:8" ht="12.75" x14ac:dyDescent="0.2">
      <c r="A64" s="857">
        <v>2012</v>
      </c>
      <c r="B64" s="976">
        <v>1.1158895678398877</v>
      </c>
      <c r="C64" s="892">
        <v>2.3209078947477817</v>
      </c>
      <c r="D64" s="892">
        <v>1.7515739003633051</v>
      </c>
      <c r="E64" s="892">
        <v>4.1002811350710022</v>
      </c>
      <c r="F64" s="892">
        <v>0.75955241046999977</v>
      </c>
      <c r="G64" s="892">
        <v>0.70498798318603029</v>
      </c>
      <c r="H64" s="893">
        <v>6.0286243805039968E-2</v>
      </c>
    </row>
    <row r="65" spans="1:8" ht="12.75" x14ac:dyDescent="0.2">
      <c r="A65" s="858">
        <v>2013</v>
      </c>
      <c r="B65" s="976">
        <v>1.1338274750664312</v>
      </c>
      <c r="C65" s="892">
        <v>2.3464679325590101</v>
      </c>
      <c r="D65" s="892">
        <v>1.7623608843838454</v>
      </c>
      <c r="E65" s="892">
        <v>3.9678168187956011</v>
      </c>
      <c r="F65" s="892">
        <v>0.66307324767750031</v>
      </c>
      <c r="G65" s="892">
        <v>0.77950719856755546</v>
      </c>
      <c r="H65" s="893">
        <v>5.3558716891679986E-2</v>
      </c>
    </row>
    <row r="66" spans="1:8" ht="12.75" x14ac:dyDescent="0.2">
      <c r="A66" s="857">
        <v>2014</v>
      </c>
      <c r="B66" s="976">
        <v>1.1780156577960652</v>
      </c>
      <c r="C66" s="892">
        <v>2.4357862581753924</v>
      </c>
      <c r="D66" s="892">
        <v>1.8253329839023522</v>
      </c>
      <c r="E66" s="892">
        <v>4.0917333009978076</v>
      </c>
      <c r="F66" s="892">
        <v>0.57888597243124995</v>
      </c>
      <c r="G66" s="892">
        <v>0.79204288211858587</v>
      </c>
      <c r="H66" s="893">
        <v>5.2080739378799992E-2</v>
      </c>
    </row>
    <row r="67" spans="1:8" ht="12.75" x14ac:dyDescent="0.2">
      <c r="A67" s="858">
        <v>2015</v>
      </c>
      <c r="B67" s="976">
        <v>1.2280978731957424</v>
      </c>
      <c r="C67" s="892">
        <v>2.5301151663945904</v>
      </c>
      <c r="D67" s="892">
        <v>1.8891953965462356</v>
      </c>
      <c r="E67" s="892">
        <v>4.225377457286994</v>
      </c>
      <c r="F67" s="892">
        <v>0.48038784779999988</v>
      </c>
      <c r="G67" s="892">
        <v>0.80976284830104972</v>
      </c>
      <c r="H67" s="893">
        <v>4.7700341314559976E-2</v>
      </c>
    </row>
    <row r="68" spans="1:8" ht="12.75" x14ac:dyDescent="0.2">
      <c r="A68" s="857">
        <v>2016</v>
      </c>
      <c r="B68" s="976">
        <v>1.2855958619673655</v>
      </c>
      <c r="C68" s="892">
        <v>2.6549007103146525</v>
      </c>
      <c r="D68" s="892">
        <v>1.9866347073774169</v>
      </c>
      <c r="E68" s="892">
        <v>4.4301572936387963</v>
      </c>
      <c r="F68" s="892">
        <v>0.50731718095500011</v>
      </c>
      <c r="G68" s="892">
        <v>0.94379381140134566</v>
      </c>
      <c r="H68" s="893">
        <v>4.5615615114959998E-2</v>
      </c>
    </row>
    <row r="69" spans="1:8" ht="12.75" x14ac:dyDescent="0.2">
      <c r="A69" s="857">
        <v>2017</v>
      </c>
      <c r="B69" s="976">
        <v>1.3279915904143136</v>
      </c>
      <c r="C69" s="892">
        <v>2.7401863259888843</v>
      </c>
      <c r="D69" s="892">
        <v>2.0456432533023845</v>
      </c>
      <c r="E69" s="892">
        <v>4.5469223836740005</v>
      </c>
      <c r="F69" s="892">
        <v>0.53513420497999953</v>
      </c>
      <c r="G69" s="892">
        <v>0.92204620949886817</v>
      </c>
      <c r="H69" s="893">
        <v>4.1695522637999978E-2</v>
      </c>
    </row>
    <row r="70" spans="1:8" ht="12.75" x14ac:dyDescent="0.2">
      <c r="A70" s="857">
        <v>2018</v>
      </c>
      <c r="B70" s="976">
        <v>1.3369604006136109</v>
      </c>
      <c r="C70" s="892">
        <v>2.7651833156121364</v>
      </c>
      <c r="D70" s="892">
        <v>2.0639064591907186</v>
      </c>
      <c r="E70" s="892">
        <v>4.3941821815342506</v>
      </c>
      <c r="F70" s="892">
        <v>0.55201471522000012</v>
      </c>
      <c r="G70" s="892">
        <v>1.0522262409226322</v>
      </c>
      <c r="H70" s="893">
        <v>4.5799631750399986E-2</v>
      </c>
    </row>
    <row r="71" spans="1:8" ht="12.75" x14ac:dyDescent="0.2">
      <c r="A71" s="857">
        <v>2019</v>
      </c>
      <c r="B71" s="976">
        <v>1.3153569855417806</v>
      </c>
      <c r="C71" s="892">
        <v>2.7265976387405599</v>
      </c>
      <c r="D71" s="892">
        <v>2.037933352539202</v>
      </c>
      <c r="E71" s="892">
        <v>4.5156527491349996</v>
      </c>
      <c r="F71" s="892">
        <v>0.55157272404499991</v>
      </c>
      <c r="G71" s="892">
        <v>1.1205162837187754</v>
      </c>
      <c r="H71" s="893">
        <v>4.3660537839600014E-2</v>
      </c>
    </row>
    <row r="72" spans="1:8" x14ac:dyDescent="0.2">
      <c r="A72" s="1216"/>
      <c r="B72" s="1216"/>
      <c r="C72" s="1217"/>
      <c r="D72" s="1217"/>
      <c r="E72" s="1217"/>
      <c r="F72" s="1217"/>
      <c r="G72" s="1217"/>
      <c r="H72" s="1218"/>
    </row>
    <row r="73" spans="1:8" x14ac:dyDescent="0.2">
      <c r="A73" s="41" t="s">
        <v>611</v>
      </c>
    </row>
  </sheetData>
  <mergeCells count="1">
    <mergeCell ref="A1:C1"/>
  </mergeCells>
  <hyperlinks>
    <hyperlink ref="A1" location="Contents!A1" display="To table of contents" xr:uid="{00000000-0004-0000-3100-000000000000}"/>
  </hyperlinks>
  <pageMargins left="0.51" right="0.39" top="1" bottom="1" header="0.5" footer="0.5"/>
  <pageSetup paperSize="9" scale="74" orientation="portrait" r:id="rId1"/>
  <headerFooter alignWithMargins="0"/>
  <customProperties>
    <customPr name="EpmWorksheetKeyString_GU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4" tint="0.79998168889431442"/>
    <pageSetUpPr fitToPage="1"/>
  </sheetPr>
  <dimension ref="A1:I40"/>
  <sheetViews>
    <sheetView zoomScale="75" workbookViewId="0">
      <selection sqref="A1:D1"/>
    </sheetView>
  </sheetViews>
  <sheetFormatPr defaultRowHeight="12.75" x14ac:dyDescent="0.2"/>
  <cols>
    <col min="1" max="1" width="15.7109375" style="28" customWidth="1"/>
    <col min="2" max="7" width="10.7109375" style="28" customWidth="1"/>
    <col min="8" max="16384" width="9.140625" style="28"/>
  </cols>
  <sheetData>
    <row r="1" spans="1:9" ht="33" customHeight="1" x14ac:dyDescent="0.2">
      <c r="A1" s="1417" t="s">
        <v>2</v>
      </c>
      <c r="B1" s="1417"/>
      <c r="C1" s="1417"/>
      <c r="D1" s="1417"/>
    </row>
    <row r="2" spans="1:9" ht="20.25" x14ac:dyDescent="0.3">
      <c r="A2" s="975" t="s">
        <v>1353</v>
      </c>
      <c r="B2" s="839"/>
      <c r="C2" s="839"/>
      <c r="D2" s="839"/>
      <c r="G2" s="865" t="s">
        <v>205</v>
      </c>
    </row>
    <row r="3" spans="1:9" x14ac:dyDescent="0.2">
      <c r="A3" s="72"/>
      <c r="B3" s="846" t="s">
        <v>1344</v>
      </c>
      <c r="C3" s="846"/>
      <c r="D3" s="846"/>
      <c r="E3" s="846"/>
      <c r="F3" s="846"/>
      <c r="G3" s="1138" t="s">
        <v>1301</v>
      </c>
      <c r="H3" s="845" t="s">
        <v>1354</v>
      </c>
      <c r="I3" s="847"/>
    </row>
    <row r="4" spans="1:9" x14ac:dyDescent="0.2">
      <c r="A4" s="66"/>
      <c r="B4" s="1213" t="s">
        <v>1346</v>
      </c>
      <c r="C4" s="1213" t="s">
        <v>1347</v>
      </c>
      <c r="D4" s="1213" t="s">
        <v>1348</v>
      </c>
      <c r="E4" s="1213" t="s">
        <v>1349</v>
      </c>
      <c r="F4" s="1213" t="s">
        <v>1350</v>
      </c>
      <c r="G4" s="866" t="s">
        <v>1355</v>
      </c>
      <c r="H4" s="851" t="s">
        <v>1356</v>
      </c>
      <c r="I4" s="867" t="s">
        <v>1351</v>
      </c>
    </row>
    <row r="5" spans="1:9" x14ac:dyDescent="0.2">
      <c r="A5" s="64"/>
      <c r="B5" s="1219"/>
      <c r="C5" s="1219"/>
      <c r="D5" s="1219"/>
      <c r="E5" s="1219"/>
      <c r="F5" s="1219"/>
      <c r="G5" s="866"/>
      <c r="H5" s="851"/>
      <c r="I5" s="867" t="s">
        <v>1352</v>
      </c>
    </row>
    <row r="6" spans="1:9" x14ac:dyDescent="0.2">
      <c r="A6" s="72"/>
      <c r="B6" s="1223" t="s">
        <v>202</v>
      </c>
      <c r="C6" s="1215"/>
      <c r="D6" s="1215"/>
      <c r="E6" s="1215"/>
      <c r="F6" s="869"/>
      <c r="G6" s="61"/>
      <c r="H6" s="1215"/>
      <c r="I6" s="869"/>
    </row>
    <row r="7" spans="1:9" x14ac:dyDescent="0.2">
      <c r="A7" s="66"/>
      <c r="B7" s="572"/>
      <c r="C7" s="572"/>
      <c r="D7" s="572"/>
      <c r="E7" s="572"/>
      <c r="F7" s="75"/>
      <c r="G7" s="65"/>
      <c r="H7" s="572"/>
      <c r="I7" s="75"/>
    </row>
    <row r="8" spans="1:9" x14ac:dyDescent="0.2">
      <c r="A8" s="858">
        <v>1990</v>
      </c>
      <c r="B8" s="892">
        <v>0.89741772493331629</v>
      </c>
      <c r="C8" s="892">
        <v>1.0678366014591656</v>
      </c>
      <c r="D8" s="892">
        <v>4.3840111653198299</v>
      </c>
      <c r="E8" s="978">
        <v>26.747156584948868</v>
      </c>
      <c r="F8" s="893">
        <v>11.228256643792017</v>
      </c>
      <c r="G8" s="982">
        <v>244.44426533072979</v>
      </c>
      <c r="H8" s="978">
        <v>16.578153726784119</v>
      </c>
      <c r="I8" s="981">
        <v>1005.2302085161643</v>
      </c>
    </row>
    <row r="9" spans="1:9" x14ac:dyDescent="0.2">
      <c r="A9" s="858">
        <v>1991</v>
      </c>
      <c r="B9" s="892">
        <v>0.79579228587339457</v>
      </c>
      <c r="C9" s="892">
        <v>0.94068820330194558</v>
      </c>
      <c r="D9" s="892">
        <v>4.1337083366628091</v>
      </c>
      <c r="E9" s="978">
        <v>26.549047169690102</v>
      </c>
      <c r="F9" s="893">
        <v>10.911607071946861</v>
      </c>
      <c r="G9" s="982">
        <v>242.89417711324032</v>
      </c>
      <c r="H9" s="978">
        <v>16.605148306104415</v>
      </c>
      <c r="I9" s="981">
        <v>1001.9546234921377</v>
      </c>
    </row>
    <row r="10" spans="1:9" x14ac:dyDescent="0.2">
      <c r="A10" s="858">
        <v>1992</v>
      </c>
      <c r="B10" s="892">
        <v>0.71015615088767758</v>
      </c>
      <c r="C10" s="892">
        <v>0.83331895508731468</v>
      </c>
      <c r="D10" s="892">
        <v>3.9190642502799351</v>
      </c>
      <c r="E10" s="978">
        <v>26.379688744665618</v>
      </c>
      <c r="F10" s="893">
        <v>10.643509222043146</v>
      </c>
      <c r="G10" s="982">
        <v>241.10591277636428</v>
      </c>
      <c r="H10" s="978">
        <v>16.672647985238491</v>
      </c>
      <c r="I10" s="981">
        <v>1002.2885435149898</v>
      </c>
    </row>
    <row r="11" spans="1:9" x14ac:dyDescent="0.2">
      <c r="A11" s="858">
        <v>1993</v>
      </c>
      <c r="B11" s="892">
        <v>0.64710457223814477</v>
      </c>
      <c r="C11" s="892">
        <v>0.75592389456835685</v>
      </c>
      <c r="D11" s="892">
        <v>3.7599931836274743</v>
      </c>
      <c r="E11" s="978">
        <v>26.251448397559273</v>
      </c>
      <c r="F11" s="893">
        <v>10.450106844379127</v>
      </c>
      <c r="G11" s="982">
        <v>236.70499613665484</v>
      </c>
      <c r="H11" s="978">
        <v>16.641945770572086</v>
      </c>
      <c r="I11" s="981">
        <v>1004.3485758897772</v>
      </c>
    </row>
    <row r="12" spans="1:9" x14ac:dyDescent="0.2">
      <c r="A12" s="858">
        <v>1994</v>
      </c>
      <c r="B12" s="892">
        <v>0.59247174656492951</v>
      </c>
      <c r="C12" s="892">
        <v>0.68801273395063145</v>
      </c>
      <c r="D12" s="892">
        <v>3.6204240055221031</v>
      </c>
      <c r="E12" s="978">
        <v>26.140600719449957</v>
      </c>
      <c r="F12" s="893">
        <v>10.280719563693495</v>
      </c>
      <c r="G12" s="982">
        <v>242.46834933566839</v>
      </c>
      <c r="H12" s="978">
        <v>16.576178863650242</v>
      </c>
      <c r="I12" s="981">
        <v>1003.4271222603514</v>
      </c>
    </row>
    <row r="13" spans="1:9" x14ac:dyDescent="0.2">
      <c r="A13" s="858">
        <v>1995</v>
      </c>
      <c r="B13" s="892">
        <v>0.54147943024241862</v>
      </c>
      <c r="C13" s="892">
        <v>0.62572432625356345</v>
      </c>
      <c r="D13" s="892">
        <v>3.4898940812585439</v>
      </c>
      <c r="E13" s="978">
        <v>26.033427006804622</v>
      </c>
      <c r="F13" s="893">
        <v>10.126011237940086</v>
      </c>
      <c r="G13" s="982">
        <v>242.44440145885412</v>
      </c>
      <c r="H13" s="978">
        <v>16.515412950422515</v>
      </c>
      <c r="I13" s="981">
        <v>1005.0301520600693</v>
      </c>
    </row>
    <row r="14" spans="1:9" x14ac:dyDescent="0.2">
      <c r="A14" s="858">
        <v>1996</v>
      </c>
      <c r="B14" s="892">
        <v>0.53580162013083754</v>
      </c>
      <c r="C14" s="892">
        <v>0.62332603633200601</v>
      </c>
      <c r="D14" s="892">
        <v>3.3864667910101844</v>
      </c>
      <c r="E14" s="978">
        <v>24.243046305803837</v>
      </c>
      <c r="F14" s="893">
        <v>9.736367308002233</v>
      </c>
      <c r="G14" s="982">
        <v>230.83986441610023</v>
      </c>
      <c r="H14" s="978">
        <v>16.690804510588215</v>
      </c>
      <c r="I14" s="981">
        <v>1006.5488435907083</v>
      </c>
    </row>
    <row r="15" spans="1:9" x14ac:dyDescent="0.2">
      <c r="A15" s="858">
        <v>1997</v>
      </c>
      <c r="B15" s="892">
        <v>0.51896507569713046</v>
      </c>
      <c r="C15" s="892">
        <v>0.63761931432600727</v>
      </c>
      <c r="D15" s="892">
        <v>3.5063648450408111</v>
      </c>
      <c r="E15" s="978">
        <v>24.714634781437052</v>
      </c>
      <c r="F15" s="893">
        <v>9.3820630887475769</v>
      </c>
      <c r="G15" s="982">
        <v>236.02330133194431</v>
      </c>
      <c r="H15" s="978">
        <v>16.791352745115105</v>
      </c>
      <c r="I15" s="981">
        <v>1005.5124072430942</v>
      </c>
    </row>
    <row r="16" spans="1:9" x14ac:dyDescent="0.2">
      <c r="A16" s="858">
        <v>1998</v>
      </c>
      <c r="B16" s="892">
        <v>0.84959021366495413</v>
      </c>
      <c r="C16" s="892">
        <v>2.6429961604381331</v>
      </c>
      <c r="D16" s="892">
        <v>5.199636645566776</v>
      </c>
      <c r="E16" s="978">
        <v>28.03295230739295</v>
      </c>
      <c r="F16" s="893">
        <v>9.5544726425320885</v>
      </c>
      <c r="G16" s="982">
        <v>201.07295581368095</v>
      </c>
      <c r="H16" s="978">
        <v>14.985242589272701</v>
      </c>
      <c r="I16" s="981">
        <v>988.20279598349214</v>
      </c>
    </row>
    <row r="17" spans="1:9" x14ac:dyDescent="0.2">
      <c r="A17" s="858">
        <v>1999</v>
      </c>
      <c r="B17" s="892">
        <v>0.80614194617513557</v>
      </c>
      <c r="C17" s="892">
        <v>2.4416481461870303</v>
      </c>
      <c r="D17" s="892">
        <v>4.770358656500937</v>
      </c>
      <c r="E17" s="978">
        <v>26.494681952811504</v>
      </c>
      <c r="F17" s="893">
        <v>9.259828403905491</v>
      </c>
      <c r="G17" s="982">
        <v>198.06474285822713</v>
      </c>
      <c r="H17" s="978">
        <v>14.415858201545856</v>
      </c>
      <c r="I17" s="981">
        <v>984.64830345977896</v>
      </c>
    </row>
    <row r="18" spans="1:9" x14ac:dyDescent="0.2">
      <c r="A18" s="858">
        <v>2000</v>
      </c>
      <c r="B18" s="892">
        <v>0.71129679169258553</v>
      </c>
      <c r="C18" s="892">
        <v>1.9161789320989537</v>
      </c>
      <c r="D18" s="892">
        <v>4.4077812161583685</v>
      </c>
      <c r="E18" s="978">
        <v>25.334269507028207</v>
      </c>
      <c r="F18" s="893">
        <v>8.9255220136824551</v>
      </c>
      <c r="G18" s="982">
        <v>168.43736725186554</v>
      </c>
      <c r="H18" s="978">
        <v>13.680810028316802</v>
      </c>
      <c r="I18" s="981">
        <v>988.25554318793013</v>
      </c>
    </row>
    <row r="19" spans="1:9" x14ac:dyDescent="0.2">
      <c r="A19" s="858">
        <v>2001</v>
      </c>
      <c r="B19" s="892">
        <v>0.63374849213523343</v>
      </c>
      <c r="C19" s="892">
        <v>1.501597334083618</v>
      </c>
      <c r="D19" s="892">
        <v>4.1285591403141053</v>
      </c>
      <c r="E19" s="978">
        <v>24.763982773155718</v>
      </c>
      <c r="F19" s="893">
        <v>8.2881606223556794</v>
      </c>
      <c r="G19" s="982">
        <v>167.96772380553631</v>
      </c>
      <c r="H19" s="978">
        <v>13.91659574753931</v>
      </c>
      <c r="I19" s="981">
        <v>980.20747538736168</v>
      </c>
    </row>
    <row r="20" spans="1:9" x14ac:dyDescent="0.2">
      <c r="A20" s="858">
        <v>2002</v>
      </c>
      <c r="B20" s="892">
        <v>0.52705221081820253</v>
      </c>
      <c r="C20" s="892">
        <v>0.82621667620634254</v>
      </c>
      <c r="D20" s="892">
        <v>3.6469494173458297</v>
      </c>
      <c r="E20" s="978">
        <v>24.034559234089311</v>
      </c>
      <c r="F20" s="893">
        <v>7.6277000720592492</v>
      </c>
      <c r="G20" s="982">
        <v>181.93028065056984</v>
      </c>
      <c r="H20" s="978">
        <v>13.693027708540564</v>
      </c>
      <c r="I20" s="981">
        <v>979.98073000259683</v>
      </c>
    </row>
    <row r="21" spans="1:9" x14ac:dyDescent="0.2">
      <c r="A21" s="858">
        <v>2003</v>
      </c>
      <c r="B21" s="892">
        <v>0.48646829086318011</v>
      </c>
      <c r="C21" s="892">
        <v>0.97000888219174153</v>
      </c>
      <c r="D21" s="892">
        <v>3.8267906804680281</v>
      </c>
      <c r="E21" s="978">
        <v>23.233701658637994</v>
      </c>
      <c r="F21" s="893">
        <v>8.2791838641816238</v>
      </c>
      <c r="G21" s="982">
        <v>163.02090257980697</v>
      </c>
      <c r="H21" s="978">
        <v>12.477000001860437</v>
      </c>
      <c r="I21" s="981">
        <v>979.96206719050952</v>
      </c>
    </row>
    <row r="22" spans="1:9" x14ac:dyDescent="0.2">
      <c r="A22" s="858">
        <v>2004</v>
      </c>
      <c r="B22" s="892">
        <v>0.46141155931186251</v>
      </c>
      <c r="C22" s="892">
        <v>0.95368926937644216</v>
      </c>
      <c r="D22" s="892">
        <v>4.2993563510596102</v>
      </c>
      <c r="E22" s="978">
        <v>24.091307417177678</v>
      </c>
      <c r="F22" s="893">
        <v>7.9409754906246972</v>
      </c>
      <c r="G22" s="982">
        <v>121.49501750096292</v>
      </c>
      <c r="H22" s="978">
        <v>11.351013512391058</v>
      </c>
      <c r="I22" s="981">
        <v>977.85909497164062</v>
      </c>
    </row>
    <row r="23" spans="1:9" x14ac:dyDescent="0.2">
      <c r="A23" s="858">
        <v>2005</v>
      </c>
      <c r="B23" s="892">
        <v>0.44623442154376231</v>
      </c>
      <c r="C23" s="892">
        <v>0.90452628785078393</v>
      </c>
      <c r="D23" s="892">
        <v>4.2626247512866762</v>
      </c>
      <c r="E23" s="978">
        <v>23.902428945819253</v>
      </c>
      <c r="F23" s="893">
        <v>7.7336555555595385</v>
      </c>
      <c r="G23" s="982">
        <v>110.87387723656639</v>
      </c>
      <c r="H23" s="978">
        <v>11.632617650664077</v>
      </c>
      <c r="I23" s="981">
        <v>971.66129832495847</v>
      </c>
    </row>
    <row r="24" spans="1:9" x14ac:dyDescent="0.2">
      <c r="A24" s="858">
        <v>2006</v>
      </c>
      <c r="B24" s="892">
        <v>0.44135942328603806</v>
      </c>
      <c r="C24" s="892">
        <v>0.9406942800560133</v>
      </c>
      <c r="D24" s="892">
        <v>4.6812333936758854</v>
      </c>
      <c r="E24" s="978">
        <v>24.01792016051774</v>
      </c>
      <c r="F24" s="893">
        <v>7.663927357497883</v>
      </c>
      <c r="G24" s="982">
        <v>97.748099468621334</v>
      </c>
      <c r="H24" s="978">
        <v>10.458982960640384</v>
      </c>
      <c r="I24" s="981">
        <v>960.73145318787579</v>
      </c>
    </row>
    <row r="25" spans="1:9" x14ac:dyDescent="0.2">
      <c r="A25" s="858">
        <v>2007</v>
      </c>
      <c r="B25" s="892">
        <v>0.41625915213075354</v>
      </c>
      <c r="C25" s="892">
        <v>0.84995918811926718</v>
      </c>
      <c r="D25" s="892">
        <v>4.9793525660281226</v>
      </c>
      <c r="E25" s="978">
        <v>24.090345997470276</v>
      </c>
      <c r="F25" s="893">
        <v>7.7219775203709675</v>
      </c>
      <c r="G25" s="982">
        <v>93.176697296516508</v>
      </c>
      <c r="H25" s="978">
        <v>10.675262503513411</v>
      </c>
      <c r="I25" s="981">
        <v>950.9011650012269</v>
      </c>
    </row>
    <row r="26" spans="1:9" x14ac:dyDescent="0.2">
      <c r="A26" s="858">
        <v>2008</v>
      </c>
      <c r="B26" s="892">
        <v>0.3853837790615352</v>
      </c>
      <c r="C26" s="892">
        <v>0.7729793635038944</v>
      </c>
      <c r="D26" s="892">
        <v>4.9336068873226697</v>
      </c>
      <c r="E26" s="978">
        <v>23.872273724128128</v>
      </c>
      <c r="F26" s="893">
        <v>7.6125103353308434</v>
      </c>
      <c r="G26" s="982">
        <v>98.518949851210778</v>
      </c>
      <c r="H26" s="978">
        <v>10.312553154192106</v>
      </c>
      <c r="I26" s="981">
        <v>956.1003046889814</v>
      </c>
    </row>
    <row r="27" spans="1:9" x14ac:dyDescent="0.2">
      <c r="A27" s="858">
        <v>2009</v>
      </c>
      <c r="B27" s="892">
        <v>0.37272710185777747</v>
      </c>
      <c r="C27" s="892">
        <v>0.75977780903266856</v>
      </c>
      <c r="D27" s="892">
        <v>4.9307237304891149</v>
      </c>
      <c r="E27" s="978">
        <v>24.462170757344047</v>
      </c>
      <c r="F27" s="893">
        <v>7.073514599141081</v>
      </c>
      <c r="G27" s="982">
        <v>111.92924470721127</v>
      </c>
      <c r="H27" s="978">
        <v>9.6628944348306476</v>
      </c>
      <c r="I27" s="981">
        <v>952.07149829039975</v>
      </c>
    </row>
    <row r="28" spans="1:9" x14ac:dyDescent="0.2">
      <c r="A28" s="858">
        <v>2010</v>
      </c>
      <c r="B28" s="892">
        <v>0.33132333222592303</v>
      </c>
      <c r="C28" s="892">
        <v>0.57574071477029265</v>
      </c>
      <c r="D28" s="892">
        <v>4.9438409070049323</v>
      </c>
      <c r="E28" s="978">
        <v>25.191102538271622</v>
      </c>
      <c r="F28" s="893">
        <v>6.3802977361056268</v>
      </c>
      <c r="G28" s="982">
        <v>97.849214816858066</v>
      </c>
      <c r="H28" s="978">
        <v>9.5933864619422931</v>
      </c>
      <c r="I28" s="981">
        <v>947.50657723708252</v>
      </c>
    </row>
    <row r="29" spans="1:9" x14ac:dyDescent="0.2">
      <c r="A29" s="858">
        <v>2011</v>
      </c>
      <c r="B29" s="892">
        <v>0.31807529898955145</v>
      </c>
      <c r="C29" s="892">
        <v>0.54049859243233145</v>
      </c>
      <c r="D29" s="892">
        <v>5.0523975810159873</v>
      </c>
      <c r="E29" s="978">
        <v>25.091384341664266</v>
      </c>
      <c r="F29" s="893">
        <v>5.9898422062318053</v>
      </c>
      <c r="G29" s="982">
        <v>91.669428665151202</v>
      </c>
      <c r="H29" s="978">
        <v>9.773564112570222</v>
      </c>
      <c r="I29" s="981">
        <v>939.58836335534443</v>
      </c>
    </row>
    <row r="30" spans="1:9" x14ac:dyDescent="0.2">
      <c r="A30" s="858">
        <v>2012</v>
      </c>
      <c r="B30" s="892">
        <v>0.32169373169138121</v>
      </c>
      <c r="C30" s="892">
        <v>0.56301334054783148</v>
      </c>
      <c r="D30" s="892">
        <v>4.8399069949436448</v>
      </c>
      <c r="E30" s="978">
        <v>25.212563361540685</v>
      </c>
      <c r="F30" s="893">
        <v>5.5958995174028745</v>
      </c>
      <c r="G30" s="982">
        <v>81.151191717270621</v>
      </c>
      <c r="H30" s="978">
        <v>9.0328401312447166</v>
      </c>
      <c r="I30" s="981">
        <v>934.19768060061369</v>
      </c>
    </row>
    <row r="31" spans="1:9" x14ac:dyDescent="0.2">
      <c r="A31" s="858">
        <v>2013</v>
      </c>
      <c r="B31" s="892">
        <v>0.31434429192513635</v>
      </c>
      <c r="C31" s="892">
        <v>0.52673186340269051</v>
      </c>
      <c r="D31" s="892">
        <v>4.4068512847038246</v>
      </c>
      <c r="E31" s="978">
        <v>25.871473417619612</v>
      </c>
      <c r="F31" s="893">
        <v>5.4143533391177145</v>
      </c>
      <c r="G31" s="982">
        <v>67.894874490688139</v>
      </c>
      <c r="H31" s="978">
        <v>8.4044003799269085</v>
      </c>
      <c r="I31" s="981">
        <v>943.68655569978853</v>
      </c>
    </row>
    <row r="32" spans="1:9" x14ac:dyDescent="0.2">
      <c r="A32" s="858">
        <v>2014</v>
      </c>
      <c r="B32" s="892">
        <v>0.31794169273133094</v>
      </c>
      <c r="C32" s="892">
        <v>0.59375797087214821</v>
      </c>
      <c r="D32" s="892">
        <v>4.4164044150689321</v>
      </c>
      <c r="E32" s="978">
        <v>26.358319588689078</v>
      </c>
      <c r="F32" s="893">
        <v>5.2994404897935636</v>
      </c>
      <c r="G32" s="982">
        <v>65.421652155714639</v>
      </c>
      <c r="H32" s="978">
        <v>8.1586237827084744</v>
      </c>
      <c r="I32" s="981">
        <v>946.28651352918075</v>
      </c>
    </row>
    <row r="33" spans="1:9" x14ac:dyDescent="0.2">
      <c r="A33" s="858">
        <v>2015</v>
      </c>
      <c r="B33" s="892">
        <v>0.32884417749295902</v>
      </c>
      <c r="C33" s="892">
        <v>0.65994783866964069</v>
      </c>
      <c r="D33" s="892">
        <v>4.379714949618049</v>
      </c>
      <c r="E33" s="978">
        <v>26.495257716813843</v>
      </c>
      <c r="F33" s="893">
        <v>5.230353841183387</v>
      </c>
      <c r="G33" s="982">
        <v>60.750252365989077</v>
      </c>
      <c r="H33" s="978">
        <v>8.1468896279998315</v>
      </c>
      <c r="I33" s="981">
        <v>964.01131317141426</v>
      </c>
    </row>
    <row r="34" spans="1:9" x14ac:dyDescent="0.2">
      <c r="A34" s="858">
        <v>2016</v>
      </c>
      <c r="B34" s="892">
        <v>0.32802885508535107</v>
      </c>
      <c r="C34" s="892">
        <v>0.59234446592053858</v>
      </c>
      <c r="D34" s="892">
        <v>4.3628531389880489</v>
      </c>
      <c r="E34" s="978">
        <v>26.412107538437287</v>
      </c>
      <c r="F34" s="893">
        <v>5.0259011031356442</v>
      </c>
      <c r="G34" s="982">
        <v>53.199769371281519</v>
      </c>
      <c r="H34" s="978">
        <v>9.7953952121604821</v>
      </c>
      <c r="I34" s="981">
        <v>961.56501122328041</v>
      </c>
    </row>
    <row r="35" spans="1:9" x14ac:dyDescent="0.2">
      <c r="A35" s="858">
        <v>2017</v>
      </c>
      <c r="B35" s="892">
        <v>0.31496387863661962</v>
      </c>
      <c r="C35" s="892">
        <v>0.53767321629467624</v>
      </c>
      <c r="D35" s="892">
        <v>4.5012575238487269</v>
      </c>
      <c r="E35" s="978">
        <v>26.556340358561293</v>
      </c>
      <c r="F35" s="893">
        <v>4.7558038710007731</v>
      </c>
      <c r="G35" s="982">
        <v>48.841262232172852</v>
      </c>
      <c r="H35" s="978">
        <v>8.34359795386165</v>
      </c>
      <c r="I35" s="981">
        <v>954.69203720966141</v>
      </c>
    </row>
    <row r="36" spans="1:9" x14ac:dyDescent="0.2">
      <c r="A36" s="858">
        <v>2018</v>
      </c>
      <c r="B36" s="892">
        <v>0.31884712468872595</v>
      </c>
      <c r="C36" s="892">
        <v>0.55363677094319486</v>
      </c>
      <c r="D36" s="892">
        <v>4.4485296244519583</v>
      </c>
      <c r="E36" s="978">
        <v>27.676260979583272</v>
      </c>
      <c r="F36" s="893">
        <v>4.5023760602959255</v>
      </c>
      <c r="G36" s="982">
        <v>47.374439973998257</v>
      </c>
      <c r="H36" s="978">
        <v>8.5719324835649449</v>
      </c>
      <c r="I36" s="981">
        <v>949.09163851877599</v>
      </c>
    </row>
    <row r="37" spans="1:9" x14ac:dyDescent="0.2">
      <c r="A37" s="858">
        <v>2019</v>
      </c>
      <c r="B37" s="892">
        <v>0.31156164640340545</v>
      </c>
      <c r="C37" s="892">
        <v>0.51095129081471302</v>
      </c>
      <c r="D37" s="892">
        <v>4.4872924323293413</v>
      </c>
      <c r="E37" s="978">
        <v>28.114201958202049</v>
      </c>
      <c r="F37" s="893">
        <v>4.347251362241356</v>
      </c>
      <c r="G37" s="982">
        <v>42.731925278058419</v>
      </c>
      <c r="H37" s="978">
        <v>8.3411172359919554</v>
      </c>
      <c r="I37" s="981">
        <v>935.49226852585366</v>
      </c>
    </row>
    <row r="38" spans="1:9" x14ac:dyDescent="0.2">
      <c r="A38" s="64"/>
      <c r="B38" s="1220"/>
      <c r="C38" s="1220"/>
      <c r="D38" s="1220"/>
      <c r="E38" s="1220"/>
      <c r="F38" s="1220"/>
      <c r="G38" s="1221"/>
      <c r="H38" s="1220"/>
      <c r="I38" s="1222"/>
    </row>
    <row r="39" spans="1:9" ht="14.25" x14ac:dyDescent="0.2">
      <c r="A39" s="870" t="s">
        <v>1357</v>
      </c>
      <c r="B39" s="572"/>
    </row>
    <row r="40" spans="1:9" x14ac:dyDescent="0.2">
      <c r="A40" s="871" t="s">
        <v>1358</v>
      </c>
      <c r="B40" s="572"/>
    </row>
  </sheetData>
  <mergeCells count="1">
    <mergeCell ref="A1:D1"/>
  </mergeCells>
  <hyperlinks>
    <hyperlink ref="A1" location="Contents!A1" display="To table of contents" xr:uid="{00000000-0004-0000-3200-000000000000}"/>
  </hyperlinks>
  <pageMargins left="0.65" right="0.43" top="1" bottom="1" header="0.5" footer="0.5"/>
  <pageSetup paperSize="9" scale="93" orientation="portrait" r:id="rId1"/>
  <headerFooter alignWithMargins="0"/>
  <customProperties>
    <customPr name="EpmWorksheetKeyString_GU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4" tint="0.79998168889431442"/>
    <pageSetUpPr fitToPage="1"/>
  </sheetPr>
  <dimension ref="A1:I40"/>
  <sheetViews>
    <sheetView zoomScale="75" workbookViewId="0">
      <selection activeCell="K35" sqref="K35"/>
    </sheetView>
  </sheetViews>
  <sheetFormatPr defaultRowHeight="12.75" x14ac:dyDescent="0.2"/>
  <cols>
    <col min="1" max="1" width="15.7109375" style="28" customWidth="1"/>
    <col min="2" max="7" width="10.7109375" style="28" customWidth="1"/>
    <col min="8" max="16384" width="9.140625" style="28"/>
  </cols>
  <sheetData>
    <row r="1" spans="1:9" ht="28.5" customHeight="1" x14ac:dyDescent="0.2">
      <c r="A1" s="1417" t="s">
        <v>2</v>
      </c>
      <c r="B1" s="1417"/>
      <c r="C1" s="1417"/>
      <c r="D1" s="1417"/>
    </row>
    <row r="2" spans="1:9" ht="20.25" x14ac:dyDescent="0.3">
      <c r="A2" s="565" t="s">
        <v>1359</v>
      </c>
      <c r="B2" s="839"/>
      <c r="C2" s="839"/>
      <c r="D2" s="839"/>
      <c r="G2" s="865" t="s">
        <v>205</v>
      </c>
    </row>
    <row r="3" spans="1:9" x14ac:dyDescent="0.2">
      <c r="A3" s="72"/>
      <c r="B3" s="846" t="s">
        <v>1344</v>
      </c>
      <c r="C3" s="846"/>
      <c r="D3" s="846"/>
      <c r="E3" s="846"/>
      <c r="F3" s="846"/>
      <c r="G3" s="1138" t="s">
        <v>1301</v>
      </c>
      <c r="H3" s="845" t="s">
        <v>1354</v>
      </c>
      <c r="I3" s="847"/>
    </row>
    <row r="4" spans="1:9" x14ac:dyDescent="0.2">
      <c r="A4" s="66"/>
      <c r="B4" s="1213" t="s">
        <v>1346</v>
      </c>
      <c r="C4" s="1213" t="s">
        <v>1347</v>
      </c>
      <c r="D4" s="1213" t="s">
        <v>1348</v>
      </c>
      <c r="E4" s="1213" t="s">
        <v>1349</v>
      </c>
      <c r="F4" s="1213" t="s">
        <v>1350</v>
      </c>
      <c r="G4" s="866" t="s">
        <v>1355</v>
      </c>
      <c r="H4" s="851" t="s">
        <v>1360</v>
      </c>
      <c r="I4" s="867" t="s">
        <v>1351</v>
      </c>
    </row>
    <row r="5" spans="1:9" x14ac:dyDescent="0.2">
      <c r="A5" s="64"/>
      <c r="B5" s="1219"/>
      <c r="C5" s="1219"/>
      <c r="D5" s="1219"/>
      <c r="E5" s="1219"/>
      <c r="F5" s="1219"/>
      <c r="G5" s="866"/>
      <c r="H5" s="851"/>
      <c r="I5" s="867" t="s">
        <v>1352</v>
      </c>
    </row>
    <row r="6" spans="1:9" x14ac:dyDescent="0.2">
      <c r="A6" s="72"/>
      <c r="B6" s="1223" t="s">
        <v>202</v>
      </c>
      <c r="C6" s="1215"/>
      <c r="D6" s="1215"/>
      <c r="E6" s="1215"/>
      <c r="F6" s="1215"/>
      <c r="G6" s="61"/>
      <c r="H6" s="1215"/>
      <c r="I6" s="869"/>
    </row>
    <row r="7" spans="1:9" x14ac:dyDescent="0.2">
      <c r="A7" s="66"/>
      <c r="B7" s="572"/>
      <c r="C7" s="572"/>
      <c r="D7" s="572"/>
      <c r="E7" s="572"/>
      <c r="F7" s="572"/>
      <c r="G7" s="65"/>
      <c r="H7" s="572"/>
      <c r="I7" s="75"/>
    </row>
    <row r="8" spans="1:9" x14ac:dyDescent="0.2">
      <c r="A8" s="858">
        <v>1990</v>
      </c>
      <c r="B8" s="892">
        <v>0.28488074228821098</v>
      </c>
      <c r="C8" s="892">
        <v>0.2577681844830762</v>
      </c>
      <c r="D8" s="892">
        <v>0.41293311452725678</v>
      </c>
      <c r="E8" s="892">
        <v>8.4238784055721894</v>
      </c>
      <c r="F8" s="892">
        <v>0.622474344790518</v>
      </c>
      <c r="G8" s="982">
        <v>11.239911576390298</v>
      </c>
      <c r="H8" s="978">
        <v>9.0276342832708441</v>
      </c>
      <c r="I8" s="981">
        <v>18.626132612886288</v>
      </c>
    </row>
    <row r="9" spans="1:9" x14ac:dyDescent="0.2">
      <c r="A9" s="858">
        <v>1991</v>
      </c>
      <c r="B9" s="892">
        <v>0.24668880878842958</v>
      </c>
      <c r="C9" s="892">
        <v>0.22315819250871</v>
      </c>
      <c r="D9" s="892">
        <v>0.39308915952988999</v>
      </c>
      <c r="E9" s="892">
        <v>7.4380033140149724</v>
      </c>
      <c r="F9" s="892">
        <v>0.62615570091232031</v>
      </c>
      <c r="G9" s="982">
        <v>11.355972106928034</v>
      </c>
      <c r="H9" s="978">
        <v>9.1944243752416046</v>
      </c>
      <c r="I9" s="981">
        <v>18.606634654433091</v>
      </c>
    </row>
    <row r="10" spans="1:9" x14ac:dyDescent="0.2">
      <c r="A10" s="858">
        <v>1992</v>
      </c>
      <c r="B10" s="892">
        <v>0.21423369929048011</v>
      </c>
      <c r="C10" s="892">
        <v>0.1939061836535583</v>
      </c>
      <c r="D10" s="892">
        <v>0.37635619389532404</v>
      </c>
      <c r="E10" s="892">
        <v>6.5800732803051947</v>
      </c>
      <c r="F10" s="892">
        <v>0.6292477039499943</v>
      </c>
      <c r="G10" s="982">
        <v>11.379068535412008</v>
      </c>
      <c r="H10" s="978">
        <v>9.2452503917487032</v>
      </c>
      <c r="I10" s="981">
        <v>18.616076425588492</v>
      </c>
    </row>
    <row r="11" spans="1:9" x14ac:dyDescent="0.2">
      <c r="A11" s="858">
        <v>1993</v>
      </c>
      <c r="B11" s="892">
        <v>0.19052718450106781</v>
      </c>
      <c r="C11" s="892">
        <v>0.17272993451635379</v>
      </c>
      <c r="D11" s="892">
        <v>0.36370694506946522</v>
      </c>
      <c r="E11" s="892">
        <v>5.9418589578543184</v>
      </c>
      <c r="F11" s="892">
        <v>0.63150816617806205</v>
      </c>
      <c r="G11" s="982">
        <v>11.24047542424695</v>
      </c>
      <c r="H11" s="978">
        <v>9.1233367030691266</v>
      </c>
      <c r="I11" s="981">
        <v>18.625667731884693</v>
      </c>
    </row>
    <row r="12" spans="1:9" x14ac:dyDescent="0.2">
      <c r="A12" s="858">
        <v>1994</v>
      </c>
      <c r="B12" s="892">
        <v>0.16979689611831272</v>
      </c>
      <c r="C12" s="892">
        <v>0.15423733135142015</v>
      </c>
      <c r="D12" s="892">
        <v>0.3528663781175993</v>
      </c>
      <c r="E12" s="892">
        <v>5.375395924912195</v>
      </c>
      <c r="F12" s="892">
        <v>0.63345505071584318</v>
      </c>
      <c r="G12" s="982">
        <v>11.176116914444131</v>
      </c>
      <c r="H12" s="978">
        <v>8.9681918074278109</v>
      </c>
      <c r="I12" s="981">
        <v>18.613913349061427</v>
      </c>
    </row>
    <row r="13" spans="1:9" x14ac:dyDescent="0.2">
      <c r="A13" s="858">
        <v>1995</v>
      </c>
      <c r="B13" s="892">
        <v>0.15066813551985031</v>
      </c>
      <c r="C13" s="892">
        <v>0.13729330840541323</v>
      </c>
      <c r="D13" s="892">
        <v>0.34249336471453828</v>
      </c>
      <c r="E13" s="892">
        <v>4.8452541085437435</v>
      </c>
      <c r="F13" s="892">
        <v>0.63525151651857648</v>
      </c>
      <c r="G13" s="982">
        <v>11.061537791506465</v>
      </c>
      <c r="H13" s="978">
        <v>8.8221093424160681</v>
      </c>
      <c r="I13" s="981">
        <v>18.620356321354322</v>
      </c>
    </row>
    <row r="14" spans="1:9" x14ac:dyDescent="0.2">
      <c r="A14" s="858">
        <v>1996</v>
      </c>
      <c r="B14" s="892">
        <v>0.14209278417136026</v>
      </c>
      <c r="C14" s="892">
        <v>0.12130888253217154</v>
      </c>
      <c r="D14" s="892">
        <v>0.28974102528769197</v>
      </c>
      <c r="E14" s="892">
        <v>3.4063338526047326</v>
      </c>
      <c r="F14" s="892">
        <v>0.61381744621598022</v>
      </c>
      <c r="G14" s="982">
        <v>11.161665291905647</v>
      </c>
      <c r="H14" s="978">
        <v>9.0949669531890134</v>
      </c>
      <c r="I14" s="981">
        <v>18.647836182849982</v>
      </c>
    </row>
    <row r="15" spans="1:9" x14ac:dyDescent="0.2">
      <c r="A15" s="858">
        <v>1997</v>
      </c>
      <c r="B15" s="892">
        <v>0.14533062560103352</v>
      </c>
      <c r="C15" s="892">
        <v>0.11688426493493334</v>
      </c>
      <c r="D15" s="892">
        <v>0.29540388120642275</v>
      </c>
      <c r="E15" s="892">
        <v>3.4873579666443955</v>
      </c>
      <c r="F15" s="892">
        <v>0.60232797152853512</v>
      </c>
      <c r="G15" s="982">
        <v>11.246902371732364</v>
      </c>
      <c r="H15" s="978">
        <v>9.1464317057547309</v>
      </c>
      <c r="I15" s="981">
        <v>18.619410371475745</v>
      </c>
    </row>
    <row r="16" spans="1:9" x14ac:dyDescent="0.2">
      <c r="A16" s="858">
        <v>1998</v>
      </c>
      <c r="B16" s="892">
        <v>0.14003201931934375</v>
      </c>
      <c r="C16" s="892">
        <v>0.14126103482390154</v>
      </c>
      <c r="D16" s="892">
        <v>0.36929807923825325</v>
      </c>
      <c r="E16" s="892">
        <v>4.202725894401425</v>
      </c>
      <c r="F16" s="892">
        <v>0.51508757854934462</v>
      </c>
      <c r="G16" s="977">
        <v>9.4249731023650671</v>
      </c>
      <c r="H16" s="978">
        <v>7.2798873323959885</v>
      </c>
      <c r="I16" s="981">
        <v>18.498441683442941</v>
      </c>
    </row>
    <row r="17" spans="1:9" x14ac:dyDescent="0.2">
      <c r="A17" s="858">
        <v>1999</v>
      </c>
      <c r="B17" s="892">
        <v>0.13805180024488589</v>
      </c>
      <c r="C17" s="892">
        <v>0.1378565970633471</v>
      </c>
      <c r="D17" s="892">
        <v>0.26959282968988107</v>
      </c>
      <c r="E17" s="892">
        <v>3.0257044058473803</v>
      </c>
      <c r="F17" s="892">
        <v>0.50786366381039805</v>
      </c>
      <c r="G17" s="977">
        <v>9.1657056974853486</v>
      </c>
      <c r="H17" s="978">
        <v>6.9766635531499226</v>
      </c>
      <c r="I17" s="981">
        <v>18.541556617664487</v>
      </c>
    </row>
    <row r="18" spans="1:9" x14ac:dyDescent="0.2">
      <c r="A18" s="858">
        <v>2000</v>
      </c>
      <c r="B18" s="892">
        <v>0.13588567156491971</v>
      </c>
      <c r="C18" s="892">
        <v>0.13176367022621835</v>
      </c>
      <c r="D18" s="892">
        <v>0.26004573662550895</v>
      </c>
      <c r="E18" s="892">
        <v>2.9157230032875772</v>
      </c>
      <c r="F18" s="892">
        <v>0.5155815947629222</v>
      </c>
      <c r="G18" s="977">
        <v>8.2920794813468603</v>
      </c>
      <c r="H18" s="978">
        <v>6.3563286270497379</v>
      </c>
      <c r="I18" s="981">
        <v>18.546661018361451</v>
      </c>
    </row>
    <row r="19" spans="1:9" x14ac:dyDescent="0.2">
      <c r="A19" s="858">
        <v>2001</v>
      </c>
      <c r="B19" s="892">
        <v>0.13861454934761816</v>
      </c>
      <c r="C19" s="892">
        <v>0.12621753557952503</v>
      </c>
      <c r="D19" s="892">
        <v>0.25779958429348104</v>
      </c>
      <c r="E19" s="892">
        <v>2.7659379343654051</v>
      </c>
      <c r="F19" s="892">
        <v>0.49742714792288656</v>
      </c>
      <c r="G19" s="977">
        <v>8.3429531559940706</v>
      </c>
      <c r="H19" s="978">
        <v>6.4069660997925473</v>
      </c>
      <c r="I19" s="981">
        <v>18.550509993894977</v>
      </c>
    </row>
    <row r="20" spans="1:9" x14ac:dyDescent="0.2">
      <c r="A20" s="858">
        <v>2002</v>
      </c>
      <c r="B20" s="892">
        <v>0.15574636322229229</v>
      </c>
      <c r="C20" s="892">
        <v>0.12048624836388577</v>
      </c>
      <c r="D20" s="892">
        <v>0.27409055746808964</v>
      </c>
      <c r="E20" s="892">
        <v>2.5291059944073422</v>
      </c>
      <c r="F20" s="892">
        <v>0.46381131093559969</v>
      </c>
      <c r="G20" s="977">
        <v>8.4694958632562791</v>
      </c>
      <c r="H20" s="978">
        <v>6.3380853374008321</v>
      </c>
      <c r="I20" s="981">
        <v>18.580057573977363</v>
      </c>
    </row>
    <row r="21" spans="1:9" x14ac:dyDescent="0.2">
      <c r="A21" s="858">
        <v>2003</v>
      </c>
      <c r="B21" s="892">
        <v>0.1428559297306447</v>
      </c>
      <c r="C21" s="892">
        <v>0.10816224427282697</v>
      </c>
      <c r="D21" s="892">
        <v>0.36413482076346765</v>
      </c>
      <c r="E21" s="892">
        <v>2.3715483146327272</v>
      </c>
      <c r="F21" s="892">
        <v>0.5525299275014951</v>
      </c>
      <c r="G21" s="977">
        <v>6.7940950125747896</v>
      </c>
      <c r="H21" s="978">
        <v>4.5849724065804391</v>
      </c>
      <c r="I21" s="981">
        <v>18.782114212319069</v>
      </c>
    </row>
    <row r="22" spans="1:9" x14ac:dyDescent="0.2">
      <c r="A22" s="858">
        <v>2004</v>
      </c>
      <c r="B22" s="892">
        <v>0.13970522312617942</v>
      </c>
      <c r="C22" s="892">
        <v>0.10854348616949797</v>
      </c>
      <c r="D22" s="892">
        <v>0.39907118164376665</v>
      </c>
      <c r="E22" s="892">
        <v>2.5709459696845198</v>
      </c>
      <c r="F22" s="892">
        <v>0.53714798254258789</v>
      </c>
      <c r="G22" s="977">
        <v>5.1175754498145922</v>
      </c>
      <c r="H22" s="978">
        <v>3.3764365176734397</v>
      </c>
      <c r="I22" s="981">
        <v>18.654842857725832</v>
      </c>
    </row>
    <row r="23" spans="1:9" x14ac:dyDescent="0.2">
      <c r="A23" s="858">
        <v>2005</v>
      </c>
      <c r="B23" s="892">
        <v>0.13818035050484465</v>
      </c>
      <c r="C23" s="892">
        <v>0.10829498917057004</v>
      </c>
      <c r="D23" s="892">
        <v>0.37258934186847026</v>
      </c>
      <c r="E23" s="892">
        <v>2.524397918942678</v>
      </c>
      <c r="F23" s="892">
        <v>0.52572241485136628</v>
      </c>
      <c r="G23" s="977">
        <v>4.9020679914517116</v>
      </c>
      <c r="H23" s="978">
        <v>3.3383322576603542</v>
      </c>
      <c r="I23" s="981">
        <v>18.465419113460634</v>
      </c>
    </row>
    <row r="24" spans="1:9" x14ac:dyDescent="0.2">
      <c r="A24" s="858">
        <v>2006</v>
      </c>
      <c r="B24" s="892">
        <v>0.13979774251187849</v>
      </c>
      <c r="C24" s="892">
        <v>0.10842790928533852</v>
      </c>
      <c r="D24" s="892">
        <v>0.43953386745943673</v>
      </c>
      <c r="E24" s="892">
        <v>2.5355536065342466</v>
      </c>
      <c r="F24" s="892">
        <v>0.52827628822739048</v>
      </c>
      <c r="G24" s="977">
        <v>4.3900518811993328</v>
      </c>
      <c r="H24" s="978">
        <v>2.9769200175299741</v>
      </c>
      <c r="I24" s="981">
        <v>18.360972011264149</v>
      </c>
    </row>
    <row r="25" spans="1:9" x14ac:dyDescent="0.2">
      <c r="A25" s="858">
        <v>2007</v>
      </c>
      <c r="B25" s="892">
        <v>0.13863795216078781</v>
      </c>
      <c r="C25" s="892">
        <v>0.10566014299828951</v>
      </c>
      <c r="D25" s="892">
        <v>0.49528852865443412</v>
      </c>
      <c r="E25" s="892">
        <v>2.5643996325645713</v>
      </c>
      <c r="F25" s="892">
        <v>0.54329597032101562</v>
      </c>
      <c r="G25" s="977">
        <v>4.3217102164867969</v>
      </c>
      <c r="H25" s="978">
        <v>2.9846972569003039</v>
      </c>
      <c r="I25" s="981">
        <v>18.221937914985961</v>
      </c>
    </row>
    <row r="26" spans="1:9" x14ac:dyDescent="0.2">
      <c r="A26" s="858">
        <v>2008</v>
      </c>
      <c r="B26" s="892">
        <v>0.13815032895036608</v>
      </c>
      <c r="C26" s="892">
        <v>0.10406569149871735</v>
      </c>
      <c r="D26" s="892">
        <v>0.49854563801772228</v>
      </c>
      <c r="E26" s="892">
        <v>2.4795860618055303</v>
      </c>
      <c r="F26" s="892">
        <v>0.54145854690424333</v>
      </c>
      <c r="G26" s="977">
        <v>4.3752505515644922</v>
      </c>
      <c r="H26" s="978">
        <v>2.959300365560392</v>
      </c>
      <c r="I26" s="981">
        <v>18.141740560981603</v>
      </c>
    </row>
    <row r="27" spans="1:9" x14ac:dyDescent="0.2">
      <c r="A27" s="858">
        <v>2009</v>
      </c>
      <c r="B27" s="892">
        <v>0.13593759360277527</v>
      </c>
      <c r="C27" s="892">
        <v>0.10312399365988448</v>
      </c>
      <c r="D27" s="892">
        <v>0.45613303104306141</v>
      </c>
      <c r="E27" s="892">
        <v>2.5598980588302012</v>
      </c>
      <c r="F27" s="892">
        <v>0.50629768324145297</v>
      </c>
      <c r="G27" s="977">
        <v>4.5153134793741705</v>
      </c>
      <c r="H27" s="978">
        <v>2.8498648984896771</v>
      </c>
      <c r="I27" s="981">
        <v>18.197367451619144</v>
      </c>
    </row>
    <row r="28" spans="1:9" x14ac:dyDescent="0.2">
      <c r="A28" s="858">
        <v>2010</v>
      </c>
      <c r="B28" s="892">
        <v>0.12790052118466472</v>
      </c>
      <c r="C28" s="892">
        <v>9.9843808440240073E-2</v>
      </c>
      <c r="D28" s="892">
        <v>0.46386261122485012</v>
      </c>
      <c r="E28" s="892">
        <v>2.5881746048360434</v>
      </c>
      <c r="F28" s="892">
        <v>0.45897295794819915</v>
      </c>
      <c r="G28" s="977">
        <v>4.1229881184705279</v>
      </c>
      <c r="H28" s="978">
        <v>2.6644653496680037</v>
      </c>
      <c r="I28" s="981">
        <v>18.164492593246344</v>
      </c>
    </row>
    <row r="29" spans="1:9" x14ac:dyDescent="0.2">
      <c r="A29" s="858">
        <v>2011</v>
      </c>
      <c r="B29" s="892">
        <v>0.12878890772068496</v>
      </c>
      <c r="C29" s="892">
        <v>0.10041579684590239</v>
      </c>
      <c r="D29" s="892">
        <v>0.54230591310305465</v>
      </c>
      <c r="E29" s="892">
        <v>2.5831390507913898</v>
      </c>
      <c r="F29" s="892">
        <v>0.44099429703371817</v>
      </c>
      <c r="G29" s="977">
        <v>4.0731207022153244</v>
      </c>
      <c r="H29" s="978">
        <v>2.7007422251800497</v>
      </c>
      <c r="I29" s="981">
        <v>18.282210533514093</v>
      </c>
    </row>
    <row r="30" spans="1:9" x14ac:dyDescent="0.2">
      <c r="A30" s="858">
        <v>2012</v>
      </c>
      <c r="B30" s="892">
        <v>0.12727633010003553</v>
      </c>
      <c r="C30" s="892">
        <v>0.1019355008569076</v>
      </c>
      <c r="D30" s="892">
        <v>0.48586090047573677</v>
      </c>
      <c r="E30" s="892">
        <v>2.6879642996612518</v>
      </c>
      <c r="F30" s="892">
        <v>0.42820006949684486</v>
      </c>
      <c r="G30" s="977">
        <v>3.6203660083602567</v>
      </c>
      <c r="H30" s="978">
        <v>2.421905401461649</v>
      </c>
      <c r="I30" s="981">
        <v>17.796267014089192</v>
      </c>
    </row>
    <row r="31" spans="1:9" x14ac:dyDescent="0.2">
      <c r="A31" s="858">
        <v>2013</v>
      </c>
      <c r="B31" s="892">
        <v>0.11975566718657589</v>
      </c>
      <c r="C31" s="892">
        <v>9.8505480344093815E-2</v>
      </c>
      <c r="D31" s="892">
        <v>0.4188269739361884</v>
      </c>
      <c r="E31" s="892">
        <v>2.8594218879081508</v>
      </c>
      <c r="F31" s="892">
        <v>0.42283834256813529</v>
      </c>
      <c r="G31" s="977">
        <v>3.1487629449705912</v>
      </c>
      <c r="H31" s="978">
        <v>2.1407936403227761</v>
      </c>
      <c r="I31" s="981">
        <v>17.987628244331063</v>
      </c>
    </row>
    <row r="32" spans="1:9" x14ac:dyDescent="0.2">
      <c r="A32" s="858">
        <v>2014</v>
      </c>
      <c r="B32" s="892">
        <v>0.11006590507951218</v>
      </c>
      <c r="C32" s="892">
        <v>9.5797354389577524E-2</v>
      </c>
      <c r="D32" s="892">
        <v>0.41563450735142626</v>
      </c>
      <c r="E32" s="892">
        <v>2.8815944876477819</v>
      </c>
      <c r="F32" s="892">
        <v>0.42250412143416038</v>
      </c>
      <c r="G32" s="977">
        <v>3.1573980797370957</v>
      </c>
      <c r="H32" s="978">
        <v>2.1731501652990035</v>
      </c>
      <c r="I32" s="981">
        <v>18.297872262505475</v>
      </c>
    </row>
    <row r="33" spans="1:9" x14ac:dyDescent="0.2">
      <c r="A33" s="858">
        <v>2015</v>
      </c>
      <c r="B33" s="892">
        <v>0.10626739802723353</v>
      </c>
      <c r="C33" s="892">
        <v>9.6616389859758747E-2</v>
      </c>
      <c r="D33" s="892">
        <v>0.42165969424563848</v>
      </c>
      <c r="E33" s="892">
        <v>2.875049708069449</v>
      </c>
      <c r="F33" s="892">
        <v>0.41980133939682918</v>
      </c>
      <c r="G33" s="977">
        <v>2.9904019846539018</v>
      </c>
      <c r="H33" s="978">
        <v>2.0907148523726784</v>
      </c>
      <c r="I33" s="981">
        <v>18.439078860028733</v>
      </c>
    </row>
    <row r="34" spans="1:9" x14ac:dyDescent="0.2">
      <c r="A34" s="858">
        <v>2016</v>
      </c>
      <c r="B34" s="892">
        <v>0.10284257266189654</v>
      </c>
      <c r="C34" s="892">
        <v>9.4250570703241443E-2</v>
      </c>
      <c r="D34" s="892">
        <v>0.44033301671286884</v>
      </c>
      <c r="E34" s="892">
        <v>2.8741146188482634</v>
      </c>
      <c r="F34" s="892">
        <v>0.40867247384204075</v>
      </c>
      <c r="G34" s="977">
        <v>2.7873649447281754</v>
      </c>
      <c r="H34" s="978">
        <v>2.0369156126042998</v>
      </c>
      <c r="I34" s="981">
        <v>18.492742623330788</v>
      </c>
    </row>
    <row r="35" spans="1:9" x14ac:dyDescent="0.2">
      <c r="A35" s="858">
        <v>2017</v>
      </c>
      <c r="B35" s="892">
        <v>9.2269047868541232E-2</v>
      </c>
      <c r="C35" s="892">
        <v>8.9259234008657734E-2</v>
      </c>
      <c r="D35" s="892">
        <v>0.47035720434036499</v>
      </c>
      <c r="E35" s="892">
        <v>2.8442321218402502</v>
      </c>
      <c r="F35" s="892">
        <v>0.39548584151766186</v>
      </c>
      <c r="G35" s="977">
        <v>2.6134780697330022</v>
      </c>
      <c r="H35" s="978">
        <v>1.8968699931173432</v>
      </c>
      <c r="I35" s="981">
        <v>18.642550193407882</v>
      </c>
    </row>
    <row r="36" spans="1:9" x14ac:dyDescent="0.2">
      <c r="A36" s="858">
        <v>2018</v>
      </c>
      <c r="B36" s="892">
        <v>8.3836347047251902E-2</v>
      </c>
      <c r="C36" s="892">
        <v>8.6599965609375162E-2</v>
      </c>
      <c r="D36" s="892">
        <v>0.43748836540785585</v>
      </c>
      <c r="E36" s="892">
        <v>2.9981747712480864</v>
      </c>
      <c r="F36" s="892">
        <v>0.38251834616129032</v>
      </c>
      <c r="G36" s="977">
        <v>2.5380168992154051</v>
      </c>
      <c r="H36" s="978">
        <v>1.848016658380665</v>
      </c>
      <c r="I36" s="981">
        <v>18.572678687867132</v>
      </c>
    </row>
    <row r="37" spans="1:9" x14ac:dyDescent="0.2">
      <c r="A37" s="858">
        <v>2019</v>
      </c>
      <c r="B37" s="892">
        <v>8.1959218932418115E-2</v>
      </c>
      <c r="C37" s="892">
        <v>8.5539357522075629E-2</v>
      </c>
      <c r="D37" s="892">
        <v>0.45676573166502749</v>
      </c>
      <c r="E37" s="892">
        <v>3.0496511950967284</v>
      </c>
      <c r="F37" s="892">
        <v>0.37300602701614871</v>
      </c>
      <c r="G37" s="977">
        <v>2.3263364359838046</v>
      </c>
      <c r="H37" s="978">
        <v>1.7038067780597455</v>
      </c>
      <c r="I37" s="981">
        <v>18.486753208116745</v>
      </c>
    </row>
    <row r="38" spans="1:9" x14ac:dyDescent="0.2">
      <c r="A38" s="64"/>
      <c r="B38" s="1220"/>
      <c r="C38" s="1220"/>
      <c r="D38" s="1220"/>
      <c r="E38" s="1220"/>
      <c r="F38" s="1220"/>
      <c r="G38" s="1221"/>
      <c r="H38" s="1220"/>
      <c r="I38" s="1222"/>
    </row>
    <row r="39" spans="1:9" ht="14.25" x14ac:dyDescent="0.2">
      <c r="A39" s="870" t="s">
        <v>1357</v>
      </c>
    </row>
    <row r="40" spans="1:9" x14ac:dyDescent="0.2">
      <c r="A40" s="28" t="s">
        <v>1358</v>
      </c>
    </row>
  </sheetData>
  <mergeCells count="1">
    <mergeCell ref="A1:D1"/>
  </mergeCells>
  <hyperlinks>
    <hyperlink ref="A1" location="Contents!A1" display="To table of contents" xr:uid="{00000000-0004-0000-3300-000000000000}"/>
  </hyperlinks>
  <pageMargins left="0.53" right="0.48" top="1" bottom="1" header="0.5" footer="0.5"/>
  <pageSetup paperSize="9" scale="93" orientation="portrait" r:id="rId1"/>
  <headerFooter alignWithMargins="0"/>
  <customProperties>
    <customPr name="EpmWorksheetKeyString_GU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4" tint="0.79998168889431442"/>
    <pageSetUpPr fitToPage="1"/>
  </sheetPr>
  <dimension ref="A1:I40"/>
  <sheetViews>
    <sheetView zoomScale="75" workbookViewId="0">
      <selection activeCell="L14" sqref="L14"/>
    </sheetView>
  </sheetViews>
  <sheetFormatPr defaultRowHeight="12.75" x14ac:dyDescent="0.2"/>
  <cols>
    <col min="1" max="1" width="15.7109375" style="28" customWidth="1"/>
    <col min="2" max="7" width="10.7109375" style="28" customWidth="1"/>
    <col min="8" max="16384" width="9.140625" style="28"/>
  </cols>
  <sheetData>
    <row r="1" spans="1:9" ht="28.5" customHeight="1" x14ac:dyDescent="0.2">
      <c r="A1" s="1417" t="s">
        <v>2</v>
      </c>
      <c r="B1" s="1417"/>
      <c r="C1" s="1417"/>
      <c r="D1" s="1417"/>
    </row>
    <row r="2" spans="1:9" ht="20.25" x14ac:dyDescent="0.3">
      <c r="A2" s="565" t="s">
        <v>1361</v>
      </c>
      <c r="B2" s="839"/>
      <c r="C2" s="839"/>
      <c r="D2" s="839"/>
      <c r="G2" s="865" t="s">
        <v>205</v>
      </c>
    </row>
    <row r="3" spans="1:9" x14ac:dyDescent="0.2">
      <c r="A3" s="72"/>
      <c r="B3" s="846" t="s">
        <v>1344</v>
      </c>
      <c r="C3" s="846"/>
      <c r="D3" s="846"/>
      <c r="E3" s="846"/>
      <c r="F3" s="846"/>
      <c r="G3" s="1138" t="s">
        <v>1301</v>
      </c>
      <c r="H3" s="845" t="s">
        <v>1354</v>
      </c>
      <c r="I3" s="847"/>
    </row>
    <row r="4" spans="1:9" x14ac:dyDescent="0.2">
      <c r="A4" s="66"/>
      <c r="B4" s="1213" t="s">
        <v>1346</v>
      </c>
      <c r="C4" s="1213" t="s">
        <v>1347</v>
      </c>
      <c r="D4" s="1213" t="s">
        <v>1348</v>
      </c>
      <c r="E4" s="1213" t="s">
        <v>1349</v>
      </c>
      <c r="F4" s="1213" t="s">
        <v>1350</v>
      </c>
      <c r="G4" s="866" t="s">
        <v>1355</v>
      </c>
      <c r="H4" s="851" t="s">
        <v>1360</v>
      </c>
      <c r="I4" s="867" t="s">
        <v>1351</v>
      </c>
    </row>
    <row r="5" spans="1:9" x14ac:dyDescent="0.2">
      <c r="A5" s="64"/>
      <c r="B5" s="1219"/>
      <c r="C5" s="1219"/>
      <c r="D5" s="1219"/>
      <c r="E5" s="1219"/>
      <c r="F5" s="1219"/>
      <c r="G5" s="866"/>
      <c r="H5" s="851"/>
      <c r="I5" s="867" t="s">
        <v>1352</v>
      </c>
    </row>
    <row r="6" spans="1:9" x14ac:dyDescent="0.2">
      <c r="A6" s="72"/>
      <c r="B6" s="1223" t="s">
        <v>202</v>
      </c>
      <c r="C6" s="1215"/>
      <c r="D6" s="1215"/>
      <c r="E6" s="1215"/>
      <c r="F6" s="1215"/>
      <c r="G6" s="61"/>
      <c r="H6" s="1215"/>
      <c r="I6" s="869"/>
    </row>
    <row r="7" spans="1:9" x14ac:dyDescent="0.2">
      <c r="A7" s="66"/>
      <c r="B7" s="572"/>
      <c r="C7" s="572"/>
      <c r="D7" s="572"/>
      <c r="E7" s="572"/>
      <c r="F7" s="572"/>
      <c r="G7" s="65"/>
      <c r="H7" s="572"/>
      <c r="I7" s="75"/>
    </row>
    <row r="8" spans="1:9" x14ac:dyDescent="0.2">
      <c r="A8" s="858">
        <v>1990</v>
      </c>
      <c r="B8" s="978">
        <v>27.280310633577081</v>
      </c>
      <c r="C8" s="978">
        <v>21.134595223326507</v>
      </c>
      <c r="D8" s="978">
        <v>8.8234596927043327</v>
      </c>
      <c r="E8" s="978">
        <v>3.7057442891918666</v>
      </c>
      <c r="F8" s="978">
        <v>5.7372056305496235</v>
      </c>
      <c r="G8" s="977">
        <v>8.1480125827374028</v>
      </c>
      <c r="H8" s="978">
        <v>9.1962359837639376</v>
      </c>
      <c r="I8" s="979">
        <v>4.6482660727995606</v>
      </c>
    </row>
    <row r="9" spans="1:9" x14ac:dyDescent="0.2">
      <c r="A9" s="858">
        <v>1991</v>
      </c>
      <c r="B9" s="978">
        <v>27.308448359218236</v>
      </c>
      <c r="C9" s="978">
        <v>21.08181986599508</v>
      </c>
      <c r="D9" s="978">
        <v>8.9842429464103741</v>
      </c>
      <c r="E9" s="978">
        <v>3.8020572410438045</v>
      </c>
      <c r="F9" s="978">
        <v>5.7862190616467286</v>
      </c>
      <c r="G9" s="977">
        <v>8.2112061471278075</v>
      </c>
      <c r="H9" s="978">
        <v>9.2670655566497988</v>
      </c>
      <c r="I9" s="979">
        <v>4.6694475434077791</v>
      </c>
    </row>
    <row r="10" spans="1:9" x14ac:dyDescent="0.2">
      <c r="A10" s="858">
        <v>1992</v>
      </c>
      <c r="B10" s="978">
        <v>27.331774358734261</v>
      </c>
      <c r="C10" s="978">
        <v>21.036997837526094</v>
      </c>
      <c r="D10" s="978">
        <v>9.1229575680329642</v>
      </c>
      <c r="E10" s="978">
        <v>3.8860229242588944</v>
      </c>
      <c r="F10" s="978">
        <v>5.8277222559927679</v>
      </c>
      <c r="G10" s="977">
        <v>8.1778734633786208</v>
      </c>
      <c r="H10" s="978">
        <v>9.2133808740020982</v>
      </c>
      <c r="I10" s="979">
        <v>4.6658706606689337</v>
      </c>
    </row>
    <row r="11" spans="1:9" x14ac:dyDescent="0.2">
      <c r="A11" s="858">
        <v>1993</v>
      </c>
      <c r="B11" s="978">
        <v>27.34886634379134</v>
      </c>
      <c r="C11" s="978">
        <v>21.004428034314959</v>
      </c>
      <c r="D11" s="978">
        <v>9.2250745071391052</v>
      </c>
      <c r="E11" s="978">
        <v>3.948326746526825</v>
      </c>
      <c r="F11" s="978">
        <v>5.8576088349443873</v>
      </c>
      <c r="G11" s="977">
        <v>8.1787641588678017</v>
      </c>
      <c r="H11" s="978">
        <v>9.1948000441579403</v>
      </c>
      <c r="I11" s="979">
        <v>4.6345370710205858</v>
      </c>
    </row>
    <row r="12" spans="1:9" x14ac:dyDescent="0.2">
      <c r="A12" s="858">
        <v>1994</v>
      </c>
      <c r="B12" s="978">
        <v>27.363935639747332</v>
      </c>
      <c r="C12" s="978">
        <v>20.976230260671127</v>
      </c>
      <c r="D12" s="978">
        <v>9.3153663634167572</v>
      </c>
      <c r="E12" s="978">
        <v>4.0038139594547575</v>
      </c>
      <c r="F12" s="978">
        <v>5.8838510842497991</v>
      </c>
      <c r="G12" s="977">
        <v>8.1370366882759608</v>
      </c>
      <c r="H12" s="978">
        <v>9.1735715860556653</v>
      </c>
      <c r="I12" s="979">
        <v>4.6452807665904849</v>
      </c>
    </row>
    <row r="13" spans="1:9" x14ac:dyDescent="0.2">
      <c r="A13" s="858">
        <v>1995</v>
      </c>
      <c r="B13" s="978">
        <v>27.378072620679113</v>
      </c>
      <c r="C13" s="978">
        <v>20.950407014977667</v>
      </c>
      <c r="D13" s="978">
        <v>9.399166552567122</v>
      </c>
      <c r="E13" s="978">
        <v>4.0555882000167278</v>
      </c>
      <c r="F13" s="978">
        <v>5.9078080992303521</v>
      </c>
      <c r="G13" s="977">
        <v>8.1041968225384107</v>
      </c>
      <c r="H13" s="978">
        <v>9.1341750215828128</v>
      </c>
      <c r="I13" s="979">
        <v>4.6276765972825329</v>
      </c>
    </row>
    <row r="14" spans="1:9" x14ac:dyDescent="0.2">
      <c r="A14" s="858">
        <v>1996</v>
      </c>
      <c r="B14" s="978">
        <v>27.494565130628072</v>
      </c>
      <c r="C14" s="978">
        <v>21.071507804886945</v>
      </c>
      <c r="D14" s="978">
        <v>9.5429578481597108</v>
      </c>
      <c r="E14" s="978">
        <v>4.0950427820870727</v>
      </c>
      <c r="F14" s="978">
        <v>5.9952892090624923</v>
      </c>
      <c r="G14" s="977">
        <v>8.122207581213793</v>
      </c>
      <c r="H14" s="978">
        <v>9.0937973685676408</v>
      </c>
      <c r="I14" s="979">
        <v>4.6028322336999397</v>
      </c>
    </row>
    <row r="15" spans="1:9" x14ac:dyDescent="0.2">
      <c r="A15" s="858">
        <v>1997</v>
      </c>
      <c r="B15" s="978">
        <v>27.130920999886424</v>
      </c>
      <c r="C15" s="978">
        <v>20.834599118175532</v>
      </c>
      <c r="D15" s="978">
        <v>9.5218008744939109</v>
      </c>
      <c r="E15" s="978">
        <v>4.0798083411657968</v>
      </c>
      <c r="F15" s="978">
        <v>6.1223813445779447</v>
      </c>
      <c r="G15" s="977">
        <v>8.0637300520153268</v>
      </c>
      <c r="H15" s="978">
        <v>9.0387734941561373</v>
      </c>
      <c r="I15" s="979">
        <v>4.6413944328055941</v>
      </c>
    </row>
    <row r="16" spans="1:9" x14ac:dyDescent="0.2">
      <c r="A16" s="858">
        <v>1998</v>
      </c>
      <c r="B16" s="978">
        <v>25.105585873062893</v>
      </c>
      <c r="C16" s="978">
        <v>20.499165776500362</v>
      </c>
      <c r="D16" s="978">
        <v>9.4508330319849403</v>
      </c>
      <c r="E16" s="978">
        <v>4.0092742926319191</v>
      </c>
      <c r="F16" s="978">
        <v>5.9791243423436962</v>
      </c>
      <c r="G16" s="977">
        <v>8.1742439234186524</v>
      </c>
      <c r="H16" s="978">
        <v>8.9790655246974076</v>
      </c>
      <c r="I16" s="979">
        <v>4.7699401819039977</v>
      </c>
    </row>
    <row r="17" spans="1:9" x14ac:dyDescent="0.2">
      <c r="A17" s="858">
        <v>1999</v>
      </c>
      <c r="B17" s="978">
        <v>25.245611392423772</v>
      </c>
      <c r="C17" s="978">
        <v>20.708946692544231</v>
      </c>
      <c r="D17" s="978">
        <v>9.4971727731256834</v>
      </c>
      <c r="E17" s="978">
        <v>4.0509784920087899</v>
      </c>
      <c r="F17" s="978">
        <v>6.0896019715251652</v>
      </c>
      <c r="G17" s="977">
        <v>8.4909100999922682</v>
      </c>
      <c r="H17" s="978">
        <v>9.35272986867942</v>
      </c>
      <c r="I17" s="979">
        <v>4.7996638203428104</v>
      </c>
    </row>
    <row r="18" spans="1:9" x14ac:dyDescent="0.2">
      <c r="A18" s="858">
        <v>2000</v>
      </c>
      <c r="B18" s="978">
        <v>25.497265079861819</v>
      </c>
      <c r="C18" s="978">
        <v>20.879880045162448</v>
      </c>
      <c r="D18" s="978">
        <v>9.5614767299658467</v>
      </c>
      <c r="E18" s="978">
        <v>4.1077636707122842</v>
      </c>
      <c r="F18" s="978">
        <v>6.1701375872698678</v>
      </c>
      <c r="G18" s="977">
        <v>8.6193825383375327</v>
      </c>
      <c r="H18" s="978">
        <v>9.360654072676077</v>
      </c>
      <c r="I18" s="979">
        <v>4.6925190305321118</v>
      </c>
    </row>
    <row r="19" spans="1:9" x14ac:dyDescent="0.2">
      <c r="A19" s="858">
        <v>2001</v>
      </c>
      <c r="B19" s="978">
        <v>25.806437384589724</v>
      </c>
      <c r="C19" s="978">
        <v>21.06029355485008</v>
      </c>
      <c r="D19" s="978">
        <v>9.567292614764435</v>
      </c>
      <c r="E19" s="978">
        <v>4.1200293503117926</v>
      </c>
      <c r="F19" s="978">
        <v>6.3006856719404611</v>
      </c>
      <c r="G19" s="977">
        <v>8.6403938314171604</v>
      </c>
      <c r="H19" s="978">
        <v>9.3778093909330273</v>
      </c>
      <c r="I19" s="979">
        <v>4.7523455034085185</v>
      </c>
    </row>
    <row r="20" spans="1:9" x14ac:dyDescent="0.2">
      <c r="A20" s="858">
        <v>2002</v>
      </c>
      <c r="B20" s="978">
        <v>26.015039028546479</v>
      </c>
      <c r="C20" s="978">
        <v>21.168479791338278</v>
      </c>
      <c r="D20" s="978">
        <v>9.4858643082789111</v>
      </c>
      <c r="E20" s="978">
        <v>4.0179430975130961</v>
      </c>
      <c r="F20" s="978">
        <v>6.3999501031234365</v>
      </c>
      <c r="G20" s="977">
        <v>8.9250033485807077</v>
      </c>
      <c r="H20" s="978">
        <v>9.8051695131008856</v>
      </c>
      <c r="I20" s="979">
        <v>4.7498459989667197</v>
      </c>
    </row>
    <row r="21" spans="1:9" x14ac:dyDescent="0.2">
      <c r="A21" s="858">
        <v>2003</v>
      </c>
      <c r="B21" s="978">
        <v>26.162115752064942</v>
      </c>
      <c r="C21" s="978">
        <v>20.557115061713624</v>
      </c>
      <c r="D21" s="978">
        <v>9.7867952140319439</v>
      </c>
      <c r="E21" s="978">
        <v>4.1387087619308707</v>
      </c>
      <c r="F21" s="978">
        <v>6.5418207341310994</v>
      </c>
      <c r="G21" s="977">
        <v>9.3225076950643047</v>
      </c>
      <c r="H21" s="978">
        <v>10.167008166795481</v>
      </c>
      <c r="I21" s="979">
        <v>4.7397435506769661</v>
      </c>
    </row>
    <row r="22" spans="1:9" x14ac:dyDescent="0.2">
      <c r="A22" s="858">
        <v>2004</v>
      </c>
      <c r="B22" s="978">
        <v>26.593941240895539</v>
      </c>
      <c r="C22" s="978">
        <v>20.871734518890165</v>
      </c>
      <c r="D22" s="978">
        <v>9.8744028189286706</v>
      </c>
      <c r="E22" s="978">
        <v>4.1901661337319203</v>
      </c>
      <c r="F22" s="978">
        <v>6.7853348142560375</v>
      </c>
      <c r="G22" s="977">
        <v>10.446043463617046</v>
      </c>
      <c r="H22" s="978">
        <v>11.171416785133921</v>
      </c>
      <c r="I22" s="979">
        <v>4.8063024626716606</v>
      </c>
    </row>
    <row r="23" spans="1:9" x14ac:dyDescent="0.2">
      <c r="A23" s="858">
        <v>2005</v>
      </c>
      <c r="B23" s="978">
        <v>27.077611507753744</v>
      </c>
      <c r="C23" s="978">
        <v>21.198791780201901</v>
      </c>
      <c r="D23" s="978">
        <v>9.9361294464784997</v>
      </c>
      <c r="E23" s="978">
        <v>4.2162162272620982</v>
      </c>
      <c r="F23" s="978">
        <v>6.9392881615706337</v>
      </c>
      <c r="G23" s="977">
        <v>10.726028666110949</v>
      </c>
      <c r="H23" s="978">
        <v>11.390829714877448</v>
      </c>
      <c r="I23" s="979">
        <v>4.9597538053083809</v>
      </c>
    </row>
    <row r="24" spans="1:9" x14ac:dyDescent="0.2">
      <c r="A24" s="858">
        <v>2006</v>
      </c>
      <c r="B24" s="978">
        <v>27.324034676726981</v>
      </c>
      <c r="C24" s="978">
        <v>21.202398256902764</v>
      </c>
      <c r="D24" s="978">
        <v>9.8764451837604366</v>
      </c>
      <c r="E24" s="978">
        <v>4.244991302733033</v>
      </c>
      <c r="F24" s="978">
        <v>7.0156069476182275</v>
      </c>
      <c r="G24" s="977">
        <v>11.313281630427365</v>
      </c>
      <c r="H24" s="978">
        <v>11.935325342519922</v>
      </c>
      <c r="I24" s="979">
        <v>5.1634500099809841</v>
      </c>
    </row>
    <row r="25" spans="1:9" x14ac:dyDescent="0.2">
      <c r="A25" s="858">
        <v>2007</v>
      </c>
      <c r="B25" s="978">
        <v>27.514365528920077</v>
      </c>
      <c r="C25" s="978">
        <v>21.207273718419597</v>
      </c>
      <c r="D25" s="978">
        <v>9.8637976360036852</v>
      </c>
      <c r="E25" s="978">
        <v>4.280104179188938</v>
      </c>
      <c r="F25" s="978">
        <v>7.088960358571855</v>
      </c>
      <c r="G25" s="977">
        <v>11.16615319630362</v>
      </c>
      <c r="H25" s="978">
        <v>11.727204351790476</v>
      </c>
      <c r="I25" s="979">
        <v>5.3331964131581948</v>
      </c>
    </row>
    <row r="26" spans="1:9" x14ac:dyDescent="0.2">
      <c r="A26" s="858">
        <v>2008</v>
      </c>
      <c r="B26" s="978">
        <v>27.581918581647493</v>
      </c>
      <c r="C26" s="978">
        <v>21.229515313555954</v>
      </c>
      <c r="D26" s="978">
        <v>9.9178787508462918</v>
      </c>
      <c r="E26" s="978">
        <v>4.2988686277972814</v>
      </c>
      <c r="F26" s="978">
        <v>7.1281901824877041</v>
      </c>
      <c r="G26" s="977">
        <v>11.269154192123796</v>
      </c>
      <c r="H26" s="978">
        <v>11.890169395824737</v>
      </c>
      <c r="I26" s="979">
        <v>5.2313714495179271</v>
      </c>
    </row>
    <row r="27" spans="1:9" x14ac:dyDescent="0.2">
      <c r="A27" s="858">
        <v>2009</v>
      </c>
      <c r="B27" s="978">
        <v>28.136484143480356</v>
      </c>
      <c r="C27" s="978">
        <v>21.573429688014038</v>
      </c>
      <c r="D27" s="978">
        <v>9.9519832042973526</v>
      </c>
      <c r="E27" s="978">
        <v>4.3068514920284873</v>
      </c>
      <c r="F27" s="978">
        <v>7.267098508382329</v>
      </c>
      <c r="G27" s="977">
        <v>11.493678223443792</v>
      </c>
      <c r="H27" s="978">
        <v>12.25624469061535</v>
      </c>
      <c r="I27" s="979">
        <v>5.229014347886376</v>
      </c>
    </row>
    <row r="28" spans="1:9" x14ac:dyDescent="0.2">
      <c r="A28" s="858">
        <v>2010</v>
      </c>
      <c r="B28" s="978">
        <v>28.27975020335321</v>
      </c>
      <c r="C28" s="978">
        <v>21.72014876667949</v>
      </c>
      <c r="D28" s="978">
        <v>10.046182675403866</v>
      </c>
      <c r="E28" s="978">
        <v>4.3168287287019815</v>
      </c>
      <c r="F28" s="978">
        <v>7.5194127869627785</v>
      </c>
      <c r="G28" s="977">
        <v>11.728461552718734</v>
      </c>
      <c r="H28" s="978">
        <v>12.397936452582236</v>
      </c>
      <c r="I28" s="979">
        <v>5.2832863362211269</v>
      </c>
    </row>
    <row r="29" spans="1:9" x14ac:dyDescent="0.2">
      <c r="A29" s="858">
        <v>2011</v>
      </c>
      <c r="B29" s="978">
        <v>28.149195337754215</v>
      </c>
      <c r="C29" s="978">
        <v>21.564328646053529</v>
      </c>
      <c r="D29" s="978">
        <v>10.066895889642634</v>
      </c>
      <c r="E29" s="978">
        <v>4.3209455062193811</v>
      </c>
      <c r="F29" s="978">
        <v>7.6295243380421676</v>
      </c>
      <c r="G29" s="977">
        <v>11.495627249941819</v>
      </c>
      <c r="H29" s="978">
        <v>12.070481179571322</v>
      </c>
      <c r="I29" s="979">
        <v>5.5438061869751207</v>
      </c>
    </row>
    <row r="30" spans="1:9" x14ac:dyDescent="0.2">
      <c r="A30" s="858">
        <v>2012</v>
      </c>
      <c r="B30" s="978">
        <v>28.57882556279564</v>
      </c>
      <c r="C30" s="978">
        <v>21.825526477025011</v>
      </c>
      <c r="D30" s="978">
        <v>10.086418475778789</v>
      </c>
      <c r="E30" s="978">
        <v>4.3362796758913111</v>
      </c>
      <c r="F30" s="978">
        <v>7.7707584644310375</v>
      </c>
      <c r="G30" s="977">
        <v>11.822041274187129</v>
      </c>
      <c r="H30" s="978">
        <v>12.334066209915083</v>
      </c>
      <c r="I30" s="979">
        <v>5.7655928940208181</v>
      </c>
    </row>
    <row r="31" spans="1:9" x14ac:dyDescent="0.2">
      <c r="A31" s="858">
        <v>2013</v>
      </c>
      <c r="B31" s="978">
        <v>29.536604296246622</v>
      </c>
      <c r="C31" s="978">
        <v>22.410911904513387</v>
      </c>
      <c r="D31" s="978">
        <v>10.250068834107305</v>
      </c>
      <c r="E31" s="978">
        <v>4.3687276625213798</v>
      </c>
      <c r="F31" s="978">
        <v>7.8672117267809023</v>
      </c>
      <c r="G31" s="977">
        <v>12.163281582887185</v>
      </c>
      <c r="H31" s="978">
        <v>12.598866348323158</v>
      </c>
      <c r="I31" s="979">
        <v>5.750800933968705</v>
      </c>
    </row>
    <row r="32" spans="1:9" x14ac:dyDescent="0.2">
      <c r="A32" s="858">
        <v>2014</v>
      </c>
      <c r="B32" s="978">
        <v>29.918989495235476</v>
      </c>
      <c r="C32" s="978">
        <v>22.577896286232644</v>
      </c>
      <c r="D32" s="978">
        <v>10.348677612568572</v>
      </c>
      <c r="E32" s="978">
        <v>4.4110207456051027</v>
      </c>
      <c r="F32" s="978">
        <v>7.9617014674655797</v>
      </c>
      <c r="G32" s="977">
        <v>12.26332127117764</v>
      </c>
      <c r="H32" s="978">
        <v>12.673966942333275</v>
      </c>
      <c r="I32" s="979">
        <v>5.9464471470938225</v>
      </c>
    </row>
    <row r="33" spans="1:9" x14ac:dyDescent="0.2">
      <c r="A33" s="858">
        <v>2015</v>
      </c>
      <c r="B33" s="978">
        <v>30.091643756018534</v>
      </c>
      <c r="C33" s="978">
        <v>22.629914726309629</v>
      </c>
      <c r="D33" s="978">
        <v>10.404164165051707</v>
      </c>
      <c r="E33" s="978">
        <v>4.4246394990477365</v>
      </c>
      <c r="F33" s="978">
        <v>8.0280282086918149</v>
      </c>
      <c r="G33" s="977">
        <v>12.264233015128934</v>
      </c>
      <c r="H33" s="978">
        <v>12.644794281142051</v>
      </c>
      <c r="I33" s="979">
        <v>5.7295524367670057</v>
      </c>
    </row>
    <row r="34" spans="1:9" x14ac:dyDescent="0.2">
      <c r="A34" s="858">
        <v>2016</v>
      </c>
      <c r="B34" s="978">
        <v>30.403152379841554</v>
      </c>
      <c r="C34" s="978">
        <v>22.676579458845488</v>
      </c>
      <c r="D34" s="978">
        <v>10.361753829249386</v>
      </c>
      <c r="E34" s="978">
        <v>4.4513040346473636</v>
      </c>
      <c r="F34" s="978">
        <v>8.0791203227698514</v>
      </c>
      <c r="G34" s="977">
        <v>11.542556443153236</v>
      </c>
      <c r="H34" s="978">
        <v>11.814939663488726</v>
      </c>
      <c r="I34" s="979">
        <v>5.8421298246420621</v>
      </c>
    </row>
    <row r="35" spans="1:9" x14ac:dyDescent="0.2">
      <c r="A35" s="858">
        <v>2017</v>
      </c>
      <c r="B35" s="978">
        <v>30.969824138572616</v>
      </c>
      <c r="C35" s="978">
        <v>22.94552246220065</v>
      </c>
      <c r="D35" s="978">
        <v>10.474311559386342</v>
      </c>
      <c r="E35" s="978">
        <v>4.5185421742686076</v>
      </c>
      <c r="F35" s="978">
        <v>8.1983448181338439</v>
      </c>
      <c r="G35" s="977">
        <v>12.64703779059621</v>
      </c>
      <c r="H35" s="978">
        <v>12.942404889066129</v>
      </c>
      <c r="I35" s="979">
        <v>6.0402736766687628</v>
      </c>
    </row>
    <row r="36" spans="1:9" x14ac:dyDescent="0.2">
      <c r="A36" s="858">
        <v>2018</v>
      </c>
      <c r="B36" s="978">
        <v>31.303704447516644</v>
      </c>
      <c r="C36" s="978">
        <v>23.105203458784082</v>
      </c>
      <c r="D36" s="978">
        <v>10.453078834302682</v>
      </c>
      <c r="E36" s="978">
        <v>4.5326975142493708</v>
      </c>
      <c r="F36" s="978">
        <v>8.280254801408045</v>
      </c>
      <c r="G36" s="977">
        <v>13.049411529219014</v>
      </c>
      <c r="H36" s="978">
        <v>13.344056852968007</v>
      </c>
      <c r="I36" s="979">
        <v>6.202257232276561</v>
      </c>
    </row>
    <row r="37" spans="1:9" x14ac:dyDescent="0.2">
      <c r="A37" s="858">
        <v>2019</v>
      </c>
      <c r="B37" s="978">
        <v>31.211648097788714</v>
      </c>
      <c r="C37" s="978">
        <v>22.980530234006721</v>
      </c>
      <c r="D37" s="978">
        <v>10.370415410486791</v>
      </c>
      <c r="E37" s="978">
        <v>4.5211835842803163</v>
      </c>
      <c r="F37" s="978">
        <v>8.3177205866039259</v>
      </c>
      <c r="G37" s="977">
        <v>13.387857598640744</v>
      </c>
      <c r="H37" s="978">
        <v>13.656500750500884</v>
      </c>
      <c r="I37" s="979">
        <v>6.4140769252566203</v>
      </c>
    </row>
    <row r="38" spans="1:9" x14ac:dyDescent="0.2">
      <c r="A38" s="64"/>
      <c r="B38" s="1220"/>
      <c r="C38" s="1220"/>
      <c r="D38" s="1220"/>
      <c r="E38" s="1220"/>
      <c r="F38" s="1220"/>
      <c r="G38" s="1221"/>
      <c r="H38" s="1220"/>
      <c r="I38" s="1222"/>
    </row>
    <row r="39" spans="1:9" ht="14.25" x14ac:dyDescent="0.2">
      <c r="A39" s="870" t="s">
        <v>1357</v>
      </c>
    </row>
    <row r="40" spans="1:9" x14ac:dyDescent="0.2">
      <c r="A40" s="28" t="s">
        <v>1358</v>
      </c>
    </row>
  </sheetData>
  <mergeCells count="1">
    <mergeCell ref="A1:D1"/>
  </mergeCells>
  <hyperlinks>
    <hyperlink ref="A1" location="Contents!A1" display="To table of contents" xr:uid="{00000000-0004-0000-3400-000000000000}"/>
  </hyperlinks>
  <pageMargins left="0.53" right="0.46" top="1" bottom="1" header="0.5" footer="0.5"/>
  <pageSetup paperSize="9" scale="94" orientation="portrait" r:id="rId1"/>
  <headerFooter alignWithMargins="0"/>
  <customProperties>
    <customPr name="EpmWorksheetKeyString_GU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4" tint="0.79998168889431442"/>
    <pageSetUpPr fitToPage="1"/>
  </sheetPr>
  <dimension ref="A1:I41"/>
  <sheetViews>
    <sheetView zoomScale="75" workbookViewId="0">
      <selection activeCell="K12" sqref="K12"/>
    </sheetView>
  </sheetViews>
  <sheetFormatPr defaultRowHeight="12.75" x14ac:dyDescent="0.2"/>
  <cols>
    <col min="1" max="1" width="16.42578125" style="28" customWidth="1"/>
    <col min="2" max="7" width="10.7109375" style="28" customWidth="1"/>
    <col min="8" max="16384" width="9.140625" style="28"/>
  </cols>
  <sheetData>
    <row r="1" spans="1:9" ht="30.75" customHeight="1" x14ac:dyDescent="0.2">
      <c r="A1" s="1417" t="s">
        <v>2</v>
      </c>
      <c r="B1" s="1417"/>
      <c r="C1" s="1417"/>
      <c r="D1" s="1417"/>
    </row>
    <row r="2" spans="1:9" ht="20.25" x14ac:dyDescent="0.3">
      <c r="A2" s="565" t="s">
        <v>1362</v>
      </c>
      <c r="B2" s="839"/>
      <c r="C2" s="839"/>
      <c r="D2" s="839"/>
      <c r="G2" s="865" t="s">
        <v>205</v>
      </c>
    </row>
    <row r="3" spans="1:9" x14ac:dyDescent="0.2">
      <c r="A3" s="72"/>
      <c r="B3" s="846" t="s">
        <v>1344</v>
      </c>
      <c r="C3" s="846"/>
      <c r="D3" s="846"/>
      <c r="E3" s="846"/>
      <c r="F3" s="846"/>
      <c r="G3" s="1138" t="s">
        <v>1301</v>
      </c>
      <c r="H3" s="845" t="s">
        <v>1354</v>
      </c>
      <c r="I3" s="847"/>
    </row>
    <row r="4" spans="1:9" x14ac:dyDescent="0.2">
      <c r="A4" s="66"/>
      <c r="B4" s="1213" t="s">
        <v>1346</v>
      </c>
      <c r="C4" s="1213" t="s">
        <v>1347</v>
      </c>
      <c r="D4" s="1213" t="s">
        <v>1348</v>
      </c>
      <c r="E4" s="1213" t="s">
        <v>1349</v>
      </c>
      <c r="F4" s="1213" t="s">
        <v>1350</v>
      </c>
      <c r="G4" s="866" t="s">
        <v>1355</v>
      </c>
      <c r="H4" s="851" t="s">
        <v>1360</v>
      </c>
      <c r="I4" s="867" t="s">
        <v>1351</v>
      </c>
    </row>
    <row r="5" spans="1:9" x14ac:dyDescent="0.2">
      <c r="A5" s="64"/>
      <c r="B5" s="1219"/>
      <c r="C5" s="1219"/>
      <c r="D5" s="1219"/>
      <c r="E5" s="1219"/>
      <c r="F5" s="1219"/>
      <c r="G5" s="866"/>
      <c r="H5" s="851"/>
      <c r="I5" s="867" t="s">
        <v>1352</v>
      </c>
    </row>
    <row r="6" spans="1:9" x14ac:dyDescent="0.2">
      <c r="A6" s="72"/>
      <c r="B6" s="1227" t="s">
        <v>202</v>
      </c>
      <c r="C6" s="1215"/>
      <c r="D6" s="1215"/>
      <c r="E6" s="1215"/>
      <c r="F6" s="1215"/>
      <c r="G6" s="61"/>
      <c r="H6" s="1215"/>
      <c r="I6" s="869"/>
    </row>
    <row r="7" spans="1:9" x14ac:dyDescent="0.2">
      <c r="A7" s="983"/>
      <c r="B7" s="580"/>
      <c r="C7" s="580"/>
      <c r="D7" s="580"/>
      <c r="E7" s="580"/>
      <c r="F7" s="580"/>
      <c r="G7" s="984"/>
      <c r="H7" s="580"/>
      <c r="I7" s="985"/>
    </row>
    <row r="8" spans="1:9" x14ac:dyDescent="0.2">
      <c r="A8" s="891">
        <v>1990</v>
      </c>
      <c r="B8" s="892">
        <v>0.2188432428354764</v>
      </c>
      <c r="C8" s="892">
        <v>0.23050840832504274</v>
      </c>
      <c r="D8" s="892">
        <v>0.25698424346139392</v>
      </c>
      <c r="E8" s="892">
        <v>0.30639293557191555</v>
      </c>
      <c r="F8" s="892">
        <v>0.293137067969992</v>
      </c>
      <c r="G8" s="976">
        <v>0.78985287032571838</v>
      </c>
      <c r="H8" s="892">
        <v>0.76109243186634934</v>
      </c>
      <c r="I8" s="893">
        <v>0.8858765271376996</v>
      </c>
    </row>
    <row r="9" spans="1:9" x14ac:dyDescent="0.2">
      <c r="A9" s="891">
        <v>1991</v>
      </c>
      <c r="B9" s="892">
        <v>0.20362468850427307</v>
      </c>
      <c r="C9" s="892">
        <v>0.21156532788062418</v>
      </c>
      <c r="D9" s="892">
        <v>0.23216677316344808</v>
      </c>
      <c r="E9" s="892">
        <v>0.27641720001239795</v>
      </c>
      <c r="F9" s="892">
        <v>0.2949941893582686</v>
      </c>
      <c r="G9" s="976">
        <v>0.80429196440500661</v>
      </c>
      <c r="H9" s="892">
        <v>0.78022636552485081</v>
      </c>
      <c r="I9" s="893">
        <v>0.88501724006083882</v>
      </c>
    </row>
    <row r="10" spans="1:9" x14ac:dyDescent="0.2">
      <c r="A10" s="891">
        <v>1992</v>
      </c>
      <c r="B10" s="892">
        <v>0.19071596299566518</v>
      </c>
      <c r="C10" s="892">
        <v>0.19558681456673035</v>
      </c>
      <c r="D10" s="892">
        <v>0.21081599329212428</v>
      </c>
      <c r="E10" s="892">
        <v>0.25027788385482269</v>
      </c>
      <c r="F10" s="892">
        <v>0.29656530407353948</v>
      </c>
      <c r="G10" s="976">
        <v>0.79964920970965281</v>
      </c>
      <c r="H10" s="892">
        <v>0.7744105512704933</v>
      </c>
      <c r="I10" s="893">
        <v>0.88524805551761487</v>
      </c>
    </row>
    <row r="11" spans="1:9" x14ac:dyDescent="0.2">
      <c r="A11" s="891">
        <v>1993</v>
      </c>
      <c r="B11" s="892">
        <v>0.18126894367842475</v>
      </c>
      <c r="C11" s="892">
        <v>0.18399293991296437</v>
      </c>
      <c r="D11" s="892">
        <v>0.19505123254374157</v>
      </c>
      <c r="E11" s="892">
        <v>0.23088206707871284</v>
      </c>
      <c r="F11" s="892">
        <v>0.29769876219050484</v>
      </c>
      <c r="G11" s="976">
        <v>0.78090067914434802</v>
      </c>
      <c r="H11" s="892">
        <v>0.75091397934017767</v>
      </c>
      <c r="I11" s="893">
        <v>0.88550296264611039</v>
      </c>
    </row>
    <row r="12" spans="1:9" x14ac:dyDescent="0.2">
      <c r="A12" s="891">
        <v>1994</v>
      </c>
      <c r="B12" s="892">
        <v>0.17302531369668459</v>
      </c>
      <c r="C12" s="892">
        <v>0.17389248928351544</v>
      </c>
      <c r="D12" s="892">
        <v>0.18115034003114636</v>
      </c>
      <c r="E12" s="892">
        <v>0.2136002049164894</v>
      </c>
      <c r="F12" s="892">
        <v>0.29869252967638993</v>
      </c>
      <c r="G12" s="976">
        <v>0.76547917709104907</v>
      </c>
      <c r="H12" s="892">
        <v>0.72992496490805348</v>
      </c>
      <c r="I12" s="893">
        <v>0.88524999348783817</v>
      </c>
    </row>
    <row r="13" spans="1:9" x14ac:dyDescent="0.2">
      <c r="A13" s="891">
        <v>1995</v>
      </c>
      <c r="B13" s="892">
        <v>0.16539988579058662</v>
      </c>
      <c r="C13" s="892">
        <v>0.16461585335942003</v>
      </c>
      <c r="D13" s="892">
        <v>0.16821843847753795</v>
      </c>
      <c r="E13" s="892">
        <v>0.19749171614365654</v>
      </c>
      <c r="F13" s="892">
        <v>0.2995995786286153</v>
      </c>
      <c r="G13" s="976">
        <v>0.74685905505001049</v>
      </c>
      <c r="H13" s="892">
        <v>0.70568222397133828</v>
      </c>
      <c r="I13" s="893">
        <v>0.88584460463713999</v>
      </c>
    </row>
    <row r="14" spans="1:9" x14ac:dyDescent="0.2">
      <c r="A14" s="891">
        <v>1996</v>
      </c>
      <c r="B14" s="892">
        <v>0.16635560450934947</v>
      </c>
      <c r="C14" s="892">
        <v>0.16498084599943799</v>
      </c>
      <c r="D14" s="892">
        <v>0.15818976540386792</v>
      </c>
      <c r="E14" s="892">
        <v>0.17219532105435548</v>
      </c>
      <c r="F14" s="892">
        <v>0.30590877120367888</v>
      </c>
      <c r="G14" s="976">
        <v>0.75978749971810755</v>
      </c>
      <c r="H14" s="892">
        <v>0.72475168421216851</v>
      </c>
      <c r="I14" s="893">
        <v>0.88669721714882288</v>
      </c>
    </row>
    <row r="15" spans="1:9" x14ac:dyDescent="0.2">
      <c r="A15" s="891">
        <v>1997</v>
      </c>
      <c r="B15" s="892">
        <v>0.17338482713161563</v>
      </c>
      <c r="C15" s="892">
        <v>0.17163188882094491</v>
      </c>
      <c r="D15" s="892">
        <v>0.16349107307082922</v>
      </c>
      <c r="E15" s="892">
        <v>0.16828293344533443</v>
      </c>
      <c r="F15" s="892">
        <v>0.31145147973753334</v>
      </c>
      <c r="G15" s="976">
        <v>0.74957515005872211</v>
      </c>
      <c r="H15" s="892">
        <v>0.71116021098165116</v>
      </c>
      <c r="I15" s="893">
        <v>0.88440895195023383</v>
      </c>
    </row>
    <row r="16" spans="1:9" x14ac:dyDescent="0.2">
      <c r="A16" s="891">
        <v>1998</v>
      </c>
      <c r="B16" s="892">
        <v>0.16004909392130925</v>
      </c>
      <c r="C16" s="892">
        <v>0.16015120225867038</v>
      </c>
      <c r="D16" s="892">
        <v>0.13051741714077481</v>
      </c>
      <c r="E16" s="892">
        <v>0.13883356314891293</v>
      </c>
      <c r="F16" s="892">
        <v>0.31098593345939241</v>
      </c>
      <c r="G16" s="976">
        <v>0.5953121126390194</v>
      </c>
      <c r="H16" s="892">
        <v>0.5277899407373009</v>
      </c>
      <c r="I16" s="893">
        <v>0.88092321213608671</v>
      </c>
    </row>
    <row r="17" spans="1:9" x14ac:dyDescent="0.2">
      <c r="A17" s="891">
        <v>1999</v>
      </c>
      <c r="B17" s="892">
        <v>0.15797921922679881</v>
      </c>
      <c r="C17" s="892">
        <v>0.15797511463724287</v>
      </c>
      <c r="D17" s="892">
        <v>0.11959489248467806</v>
      </c>
      <c r="E17" s="892">
        <v>0.12493561918807564</v>
      </c>
      <c r="F17" s="892">
        <v>0.31363183199530381</v>
      </c>
      <c r="G17" s="976">
        <v>0.58496973363317351</v>
      </c>
      <c r="H17" s="892">
        <v>0.51629527524804419</v>
      </c>
      <c r="I17" s="893">
        <v>0.87910819300874388</v>
      </c>
    </row>
    <row r="18" spans="1:9" x14ac:dyDescent="0.2">
      <c r="A18" s="891">
        <v>2000</v>
      </c>
      <c r="B18" s="892">
        <v>0.16057595287809009</v>
      </c>
      <c r="C18" s="892">
        <v>0.16064096999714456</v>
      </c>
      <c r="D18" s="892">
        <v>0.11867821966195399</v>
      </c>
      <c r="E18" s="892">
        <v>0.1250559049006417</v>
      </c>
      <c r="F18" s="892">
        <v>0.31756687812969064</v>
      </c>
      <c r="G18" s="976">
        <v>0.53596493849516447</v>
      </c>
      <c r="H18" s="892">
        <v>0.47223170523017477</v>
      </c>
      <c r="I18" s="893">
        <v>0.87358981190415275</v>
      </c>
    </row>
    <row r="19" spans="1:9" x14ac:dyDescent="0.2">
      <c r="A19" s="891">
        <v>2001</v>
      </c>
      <c r="B19" s="892">
        <v>0.16508585940764917</v>
      </c>
      <c r="C19" s="892">
        <v>0.16396059329752471</v>
      </c>
      <c r="D19" s="892">
        <v>0.11978128324556817</v>
      </c>
      <c r="E19" s="892">
        <v>0.12162785265502335</v>
      </c>
      <c r="F19" s="892">
        <v>0.31965222291070639</v>
      </c>
      <c r="G19" s="976">
        <v>0.50582733069630637</v>
      </c>
      <c r="H19" s="892">
        <v>0.43698184852635452</v>
      </c>
      <c r="I19" s="893">
        <v>0.86881744988712628</v>
      </c>
    </row>
    <row r="20" spans="1:9" x14ac:dyDescent="0.2">
      <c r="A20" s="891">
        <v>2002</v>
      </c>
      <c r="B20" s="892">
        <v>0.17812352311498347</v>
      </c>
      <c r="C20" s="892">
        <v>0.17328501465676485</v>
      </c>
      <c r="D20" s="892">
        <v>0.13594534253994062</v>
      </c>
      <c r="E20" s="892">
        <v>0.11909365028066254</v>
      </c>
      <c r="F20" s="892">
        <v>0.31966379419276381</v>
      </c>
      <c r="G20" s="976">
        <v>0.48781498393727551</v>
      </c>
      <c r="H20" s="892">
        <v>0.40803710800592674</v>
      </c>
      <c r="I20" s="893">
        <v>0.86624941877259232</v>
      </c>
    </row>
    <row r="21" spans="1:9" x14ac:dyDescent="0.2">
      <c r="A21" s="891">
        <v>2003</v>
      </c>
      <c r="B21" s="892">
        <v>0.16836983823591992</v>
      </c>
      <c r="C21" s="892">
        <v>0.16139675558713812</v>
      </c>
      <c r="D21" s="892">
        <v>0.14158495097033488</v>
      </c>
      <c r="E21" s="892">
        <v>0.114312647873206</v>
      </c>
      <c r="F21" s="892">
        <v>0.32038215451742169</v>
      </c>
      <c r="G21" s="976">
        <v>0.38107798633329448</v>
      </c>
      <c r="H21" s="892">
        <v>0.29118380737684474</v>
      </c>
      <c r="I21" s="893">
        <v>0.86889751266968063</v>
      </c>
    </row>
    <row r="22" spans="1:9" x14ac:dyDescent="0.2">
      <c r="A22" s="891">
        <v>2004</v>
      </c>
      <c r="B22" s="892">
        <v>0.16342413758166491</v>
      </c>
      <c r="C22" s="892">
        <v>0.15580283507087189</v>
      </c>
      <c r="D22" s="892">
        <v>0.14001757309930324</v>
      </c>
      <c r="E22" s="892">
        <v>0.11389999843713192</v>
      </c>
      <c r="F22" s="892">
        <v>0.31933666375209396</v>
      </c>
      <c r="G22" s="976">
        <v>0.27541350913783819</v>
      </c>
      <c r="H22" s="892">
        <v>0.19923687785097971</v>
      </c>
      <c r="I22" s="893">
        <v>0.86768297651223103</v>
      </c>
    </row>
    <row r="23" spans="1:9" x14ac:dyDescent="0.2">
      <c r="A23" s="891">
        <v>2005</v>
      </c>
      <c r="B23" s="892">
        <v>0.15948147645775598</v>
      </c>
      <c r="C23" s="892">
        <v>0.15195425698955875</v>
      </c>
      <c r="D23" s="892">
        <v>0.13710724720340975</v>
      </c>
      <c r="E23" s="892">
        <v>0.11368955769245678</v>
      </c>
      <c r="F23" s="892">
        <v>0.31935368968286881</v>
      </c>
      <c r="G23" s="976">
        <v>0.25740045770626574</v>
      </c>
      <c r="H23" s="892">
        <v>0.18772457610399731</v>
      </c>
      <c r="I23" s="893">
        <v>0.86174710432013701</v>
      </c>
    </row>
    <row r="24" spans="1:9" x14ac:dyDescent="0.2">
      <c r="A24" s="891">
        <v>2006</v>
      </c>
      <c r="B24" s="892">
        <v>0.16156857237154962</v>
      </c>
      <c r="C24" s="892">
        <v>0.1537691414770786</v>
      </c>
      <c r="D24" s="892">
        <v>0.14454562162611134</v>
      </c>
      <c r="E24" s="892">
        <v>0.1159222171513873</v>
      </c>
      <c r="F24" s="892">
        <v>0.31841953253581023</v>
      </c>
      <c r="G24" s="976">
        <v>0.23989404602461883</v>
      </c>
      <c r="H24" s="892">
        <v>0.17794911827181253</v>
      </c>
      <c r="I24" s="893">
        <v>0.85231222181318977</v>
      </c>
    </row>
    <row r="25" spans="1:9" x14ac:dyDescent="0.2">
      <c r="A25" s="891">
        <v>2007</v>
      </c>
      <c r="B25" s="892">
        <v>0.16187715978405542</v>
      </c>
      <c r="C25" s="892">
        <v>0.1541919875429815</v>
      </c>
      <c r="D25" s="892">
        <v>0.14910043848636717</v>
      </c>
      <c r="E25" s="892">
        <v>0.11758978632020776</v>
      </c>
      <c r="F25" s="892">
        <v>0.31776816522243606</v>
      </c>
      <c r="G25" s="976">
        <v>0.2286971411405512</v>
      </c>
      <c r="H25" s="892">
        <v>0.16809863803424982</v>
      </c>
      <c r="I25" s="893">
        <v>0.85870823065632673</v>
      </c>
    </row>
    <row r="26" spans="1:9" x14ac:dyDescent="0.2">
      <c r="A26" s="891">
        <v>2008</v>
      </c>
      <c r="B26" s="892">
        <v>0.16259601253719877</v>
      </c>
      <c r="C26" s="892">
        <v>0.1552213661145557</v>
      </c>
      <c r="D26" s="892">
        <v>0.14860508926748925</v>
      </c>
      <c r="E26" s="892">
        <v>0.11579719227569511</v>
      </c>
      <c r="F26" s="892">
        <v>0.32043996571176797</v>
      </c>
      <c r="G26" s="976">
        <v>0.22711097766593591</v>
      </c>
      <c r="H26" s="892">
        <v>0.16484033886777771</v>
      </c>
      <c r="I26" s="893">
        <v>0.83253349561063383</v>
      </c>
    </row>
    <row r="27" spans="1:9" x14ac:dyDescent="0.2">
      <c r="A27" s="891">
        <v>2009</v>
      </c>
      <c r="B27" s="892">
        <v>0.15780959530966437</v>
      </c>
      <c r="C27" s="892">
        <v>0.15041357120966847</v>
      </c>
      <c r="D27" s="892">
        <v>0.14306139163065262</v>
      </c>
      <c r="E27" s="892">
        <v>0.11524418385560165</v>
      </c>
      <c r="F27" s="892">
        <v>0.32150335474395225</v>
      </c>
      <c r="G27" s="976">
        <v>0.23334419886978491</v>
      </c>
      <c r="H27" s="892">
        <v>0.1598659214616352</v>
      </c>
      <c r="I27" s="893">
        <v>0.83698562546488087</v>
      </c>
    </row>
    <row r="28" spans="1:9" x14ac:dyDescent="0.2">
      <c r="A28" s="891">
        <v>2010</v>
      </c>
      <c r="B28" s="892">
        <v>0.14913909887940174</v>
      </c>
      <c r="C28" s="892">
        <v>0.14077082682320788</v>
      </c>
      <c r="D28" s="892">
        <v>0.13394557991784684</v>
      </c>
      <c r="E28" s="892">
        <v>0.10936838246932508</v>
      </c>
      <c r="F28" s="892">
        <v>0.32398649065901142</v>
      </c>
      <c r="G28" s="976">
        <v>0.22435480260782115</v>
      </c>
      <c r="H28" s="892">
        <v>0.1603916494065776</v>
      </c>
      <c r="I28" s="893">
        <v>0.8401414883607089</v>
      </c>
    </row>
    <row r="29" spans="1:9" x14ac:dyDescent="0.2">
      <c r="A29" s="891">
        <v>2011</v>
      </c>
      <c r="B29" s="892">
        <v>0.1495158668026666</v>
      </c>
      <c r="C29" s="892">
        <v>0.14085967993716925</v>
      </c>
      <c r="D29" s="892">
        <v>0.13738971246796647</v>
      </c>
      <c r="E29" s="892">
        <v>0.10757119523500051</v>
      </c>
      <c r="F29" s="892">
        <v>0.32756031486469728</v>
      </c>
      <c r="G29" s="976">
        <v>0.21564939443241651</v>
      </c>
      <c r="H29" s="892">
        <v>0.15485269394860307</v>
      </c>
      <c r="I29" s="893">
        <v>0.84511553156338126</v>
      </c>
    </row>
    <row r="30" spans="1:9" x14ac:dyDescent="0.2">
      <c r="A30" s="891">
        <v>2012</v>
      </c>
      <c r="B30" s="892">
        <v>0.15063353953615977</v>
      </c>
      <c r="C30" s="892">
        <v>0.14236058142558836</v>
      </c>
      <c r="D30" s="892">
        <v>0.13308065785126169</v>
      </c>
      <c r="E30" s="892">
        <v>0.10713080394717384</v>
      </c>
      <c r="F30" s="892">
        <v>0.33135119653687423</v>
      </c>
      <c r="G30" s="976">
        <v>0.20477808516924867</v>
      </c>
      <c r="H30" s="892">
        <v>0.1510538338872473</v>
      </c>
      <c r="I30" s="893">
        <v>0.84025134427904069</v>
      </c>
    </row>
    <row r="31" spans="1:9" x14ac:dyDescent="0.2">
      <c r="A31" s="891">
        <v>2013</v>
      </c>
      <c r="B31" s="892">
        <v>0.14870479859565347</v>
      </c>
      <c r="C31" s="892">
        <v>0.14007576192722851</v>
      </c>
      <c r="D31" s="892">
        <v>0.12478993697469191</v>
      </c>
      <c r="E31" s="892">
        <v>0.1050774655262508</v>
      </c>
      <c r="F31" s="892">
        <v>0.33107123677279415</v>
      </c>
      <c r="G31" s="976">
        <v>0.19278574114586625</v>
      </c>
      <c r="H31" s="892">
        <v>0.14849974463525756</v>
      </c>
      <c r="I31" s="893">
        <v>0.84474402384226266</v>
      </c>
    </row>
    <row r="32" spans="1:9" x14ac:dyDescent="0.2">
      <c r="A32" s="891">
        <v>2014</v>
      </c>
      <c r="B32" s="892">
        <v>0.14052304917873806</v>
      </c>
      <c r="C32" s="892">
        <v>0.13225478799579748</v>
      </c>
      <c r="D32" s="892">
        <v>0.11675227173120858</v>
      </c>
      <c r="E32" s="892">
        <v>0.10099292169640534</v>
      </c>
      <c r="F32" s="892">
        <v>0.33244839221270378</v>
      </c>
      <c r="G32" s="976">
        <v>0.19510991113224108</v>
      </c>
      <c r="H32" s="892">
        <v>0.15195681389251903</v>
      </c>
      <c r="I32" s="893">
        <v>0.85892473367876188</v>
      </c>
    </row>
    <row r="33" spans="1:9" x14ac:dyDescent="0.2">
      <c r="A33" s="891">
        <v>2015</v>
      </c>
      <c r="B33" s="892">
        <v>0.13449411773747552</v>
      </c>
      <c r="C33" s="892">
        <v>0.12688594059145586</v>
      </c>
      <c r="D33" s="892">
        <v>0.11321426683288842</v>
      </c>
      <c r="E33" s="892">
        <v>9.7916613167431152E-2</v>
      </c>
      <c r="F33" s="892">
        <v>0.33265588156600562</v>
      </c>
      <c r="G33" s="976">
        <v>0.18700720568771712</v>
      </c>
      <c r="H33" s="892">
        <v>0.14789880969068375</v>
      </c>
      <c r="I33" s="893">
        <v>0.85854395573597597</v>
      </c>
    </row>
    <row r="34" spans="1:9" x14ac:dyDescent="0.2">
      <c r="A34" s="891">
        <v>2016</v>
      </c>
      <c r="B34" s="892">
        <v>0.12975410050859676</v>
      </c>
      <c r="C34" s="892">
        <v>0.12258302612822347</v>
      </c>
      <c r="D34" s="892">
        <v>0.10961012883862177</v>
      </c>
      <c r="E34" s="892">
        <v>9.5249293442805028E-2</v>
      </c>
      <c r="F34" s="892">
        <v>0.33282324177009698</v>
      </c>
      <c r="G34" s="976">
        <v>0.17464515132962838</v>
      </c>
      <c r="H34" s="892">
        <v>0.14173586120458981</v>
      </c>
      <c r="I34" s="893">
        <v>0.86336963734612304</v>
      </c>
    </row>
    <row r="35" spans="1:9" x14ac:dyDescent="0.2">
      <c r="A35" s="891">
        <v>2017</v>
      </c>
      <c r="B35" s="892">
        <v>0.11966090761301622</v>
      </c>
      <c r="C35" s="892">
        <v>0.11274995579372438</v>
      </c>
      <c r="D35" s="892">
        <v>0.10203156432822008</v>
      </c>
      <c r="E35" s="892">
        <v>9.0809691510996743E-2</v>
      </c>
      <c r="F35" s="892">
        <v>0.33280164861478695</v>
      </c>
      <c r="G35" s="976">
        <v>0.17781276725083758</v>
      </c>
      <c r="H35" s="892">
        <v>0.14699552662842935</v>
      </c>
      <c r="I35" s="893">
        <v>0.86713206005328081</v>
      </c>
    </row>
    <row r="36" spans="1:9" x14ac:dyDescent="0.2">
      <c r="A36" s="891">
        <v>2018</v>
      </c>
      <c r="B36" s="892">
        <v>0.11185844561044696</v>
      </c>
      <c r="C36" s="892">
        <v>0.10496729481724906</v>
      </c>
      <c r="D36" s="892">
        <v>9.1367843318996222E-2</v>
      </c>
      <c r="E36" s="892">
        <v>8.6979653009995758E-2</v>
      </c>
      <c r="F36" s="892">
        <v>0.3339110770160465</v>
      </c>
      <c r="G36" s="976">
        <v>0.17521381395734731</v>
      </c>
      <c r="H36" s="892">
        <v>0.1450195099868988</v>
      </c>
      <c r="I36" s="893">
        <v>0.87688813732304671</v>
      </c>
    </row>
    <row r="37" spans="1:9" x14ac:dyDescent="0.2">
      <c r="A37" s="891">
        <v>2019</v>
      </c>
      <c r="B37" s="892">
        <v>0.10917714853834219</v>
      </c>
      <c r="C37" s="892">
        <v>0.10218388134100904</v>
      </c>
      <c r="D37" s="892">
        <v>9.0489885712568496E-2</v>
      </c>
      <c r="E37" s="892">
        <v>8.6105765410775179E-2</v>
      </c>
      <c r="F37" s="892">
        <v>0.33420013341615956</v>
      </c>
      <c r="G37" s="976">
        <v>0.16742643276713023</v>
      </c>
      <c r="H37" s="892">
        <v>0.14009914358076797</v>
      </c>
      <c r="I37" s="893">
        <v>0.87682296814968719</v>
      </c>
    </row>
    <row r="38" spans="1:9" x14ac:dyDescent="0.2">
      <c r="A38" s="986"/>
      <c r="B38" s="1224"/>
      <c r="C38" s="1224"/>
      <c r="D38" s="1224"/>
      <c r="E38" s="1224"/>
      <c r="F38" s="1224"/>
      <c r="G38" s="1225"/>
      <c r="H38" s="1224"/>
      <c r="I38" s="1226"/>
    </row>
    <row r="39" spans="1:9" ht="14.25" x14ac:dyDescent="0.2">
      <c r="A39" s="989" t="s">
        <v>1357</v>
      </c>
      <c r="B39" s="32"/>
      <c r="C39" s="32"/>
      <c r="D39" s="32"/>
      <c r="E39" s="32"/>
      <c r="F39" s="32"/>
      <c r="G39" s="32"/>
      <c r="H39" s="32"/>
      <c r="I39" s="32"/>
    </row>
    <row r="40" spans="1:9" x14ac:dyDescent="0.2">
      <c r="A40" s="32" t="s">
        <v>1358</v>
      </c>
      <c r="B40" s="32"/>
      <c r="C40" s="32"/>
      <c r="D40" s="32"/>
      <c r="E40" s="32"/>
      <c r="F40" s="32"/>
      <c r="G40" s="32"/>
      <c r="H40" s="32"/>
      <c r="I40" s="32"/>
    </row>
    <row r="41" spans="1:9" x14ac:dyDescent="0.2">
      <c r="A41" s="32"/>
      <c r="B41" s="32"/>
      <c r="C41" s="32"/>
      <c r="D41" s="32"/>
      <c r="E41" s="32"/>
      <c r="F41" s="32"/>
      <c r="G41" s="32"/>
      <c r="H41" s="32"/>
      <c r="I41" s="32"/>
    </row>
  </sheetData>
  <mergeCells count="1">
    <mergeCell ref="A1:D1"/>
  </mergeCells>
  <hyperlinks>
    <hyperlink ref="A1" location="Contents!A1" display="To table of contents" xr:uid="{00000000-0004-0000-3500-000000000000}"/>
  </hyperlinks>
  <pageMargins left="0.49" right="0.43" top="1" bottom="1" header="0.5" footer="0.5"/>
  <pageSetup paperSize="9" scale="94" orientation="portrait" r:id="rId1"/>
  <headerFooter alignWithMargins="0"/>
  <customProperties>
    <customPr name="EpmWorksheetKeyString_GU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4" tint="0.79998168889431442"/>
    <pageSetUpPr fitToPage="1"/>
  </sheetPr>
  <dimension ref="A1:G39"/>
  <sheetViews>
    <sheetView zoomScale="75" workbookViewId="0">
      <selection activeCell="B36" sqref="B36"/>
    </sheetView>
  </sheetViews>
  <sheetFormatPr defaultRowHeight="12.75" x14ac:dyDescent="0.2"/>
  <cols>
    <col min="1" max="1" width="15.7109375" style="28" customWidth="1"/>
    <col min="2" max="7" width="10.7109375" style="28" customWidth="1"/>
    <col min="8" max="16384" width="9.140625" style="28"/>
  </cols>
  <sheetData>
    <row r="1" spans="1:7" ht="28.5" customHeight="1" x14ac:dyDescent="0.2">
      <c r="A1" s="1417" t="s">
        <v>2</v>
      </c>
      <c r="B1" s="1417"/>
      <c r="C1" s="1417"/>
      <c r="D1" s="1417"/>
    </row>
    <row r="2" spans="1:7" ht="20.25" x14ac:dyDescent="0.3">
      <c r="A2" s="565" t="s">
        <v>1363</v>
      </c>
      <c r="B2" s="839"/>
      <c r="C2" s="839"/>
      <c r="D2" s="839"/>
      <c r="E2" s="839"/>
      <c r="G2" s="865" t="s">
        <v>205</v>
      </c>
    </row>
    <row r="3" spans="1:7" x14ac:dyDescent="0.2">
      <c r="A3" s="872"/>
      <c r="B3" s="873" t="s">
        <v>1344</v>
      </c>
      <c r="C3" s="874" t="s">
        <v>1354</v>
      </c>
      <c r="D3" s="875"/>
      <c r="E3" s="876" t="s">
        <v>1301</v>
      </c>
      <c r="F3" s="877" t="s">
        <v>1354</v>
      </c>
      <c r="G3" s="878"/>
    </row>
    <row r="4" spans="1:7" x14ac:dyDescent="0.2">
      <c r="A4" s="879"/>
      <c r="B4" s="880"/>
      <c r="C4" s="881" t="s">
        <v>1364</v>
      </c>
      <c r="D4" s="881" t="s">
        <v>1350</v>
      </c>
      <c r="E4" s="882" t="s">
        <v>1355</v>
      </c>
      <c r="F4" s="881" t="s">
        <v>1364</v>
      </c>
      <c r="G4" s="883" t="s">
        <v>1350</v>
      </c>
    </row>
    <row r="5" spans="1:7" x14ac:dyDescent="0.2">
      <c r="A5" s="884"/>
      <c r="B5" s="885" t="s">
        <v>202</v>
      </c>
      <c r="C5" s="886"/>
      <c r="D5" s="887"/>
      <c r="E5" s="872"/>
      <c r="F5" s="887"/>
      <c r="G5" s="888"/>
    </row>
    <row r="6" spans="1:7" x14ac:dyDescent="0.2">
      <c r="A6" s="889"/>
      <c r="B6" s="839"/>
      <c r="C6" s="839"/>
      <c r="D6" s="839"/>
      <c r="E6" s="879"/>
      <c r="F6" s="839"/>
      <c r="G6" s="890"/>
    </row>
    <row r="7" spans="1:7" x14ac:dyDescent="0.2">
      <c r="A7" s="891">
        <v>1990</v>
      </c>
      <c r="B7" s="892">
        <v>0.11634420652285035</v>
      </c>
      <c r="C7" s="892">
        <v>0.12551855992108921</v>
      </c>
      <c r="D7" s="893">
        <v>2.5583419932832099E-2</v>
      </c>
      <c r="E7" s="892">
        <v>0.43661384867868147</v>
      </c>
      <c r="F7" s="892">
        <v>0.46914763095959439</v>
      </c>
      <c r="G7" s="893">
        <v>4.2803700970612452E-2</v>
      </c>
    </row>
    <row r="8" spans="1:7" x14ac:dyDescent="0.2">
      <c r="A8" s="891">
        <v>1991</v>
      </c>
      <c r="B8" s="892">
        <v>0.11634420652285042</v>
      </c>
      <c r="C8" s="892">
        <v>0.12551855992108929</v>
      </c>
      <c r="D8" s="893">
        <v>2.558341993283211E-2</v>
      </c>
      <c r="E8" s="892">
        <v>0.44027817439643263</v>
      </c>
      <c r="F8" s="892">
        <v>0.47285750185633729</v>
      </c>
      <c r="G8" s="893">
        <v>4.1508935620691023E-2</v>
      </c>
    </row>
    <row r="9" spans="1:7" x14ac:dyDescent="0.2">
      <c r="A9" s="891">
        <v>1992</v>
      </c>
      <c r="B9" s="892">
        <v>0.11634420652285039</v>
      </c>
      <c r="C9" s="892">
        <v>0.12551855992108923</v>
      </c>
      <c r="D9" s="893">
        <v>2.5583419932832103E-2</v>
      </c>
      <c r="E9" s="892">
        <v>0.44125083962561273</v>
      </c>
      <c r="F9" s="892">
        <v>0.47386699599563797</v>
      </c>
      <c r="G9" s="893">
        <v>4.1889316149917193E-2</v>
      </c>
    </row>
    <row r="10" spans="1:7" x14ac:dyDescent="0.2">
      <c r="A10" s="891">
        <v>1993</v>
      </c>
      <c r="B10" s="892">
        <v>0.11634420652285041</v>
      </c>
      <c r="C10" s="892">
        <v>0.12551855992108929</v>
      </c>
      <c r="D10" s="893">
        <v>2.558341993283211E-2</v>
      </c>
      <c r="E10" s="892">
        <v>0.43665494918943565</v>
      </c>
      <c r="F10" s="892">
        <v>0.46875653334689177</v>
      </c>
      <c r="G10" s="893">
        <v>4.2472214571698502E-2</v>
      </c>
    </row>
    <row r="11" spans="1:7" x14ac:dyDescent="0.2">
      <c r="A11" s="891">
        <v>1994</v>
      </c>
      <c r="B11" s="892">
        <v>0.11634420652285035</v>
      </c>
      <c r="C11" s="892">
        <v>0.12551855992108921</v>
      </c>
      <c r="D11" s="893">
        <v>2.558341993283211E-2</v>
      </c>
      <c r="E11" s="892">
        <v>0.43541033650085242</v>
      </c>
      <c r="F11" s="892">
        <v>0.46698292774794231</v>
      </c>
      <c r="G11" s="893">
        <v>4.3306993595341271E-2</v>
      </c>
    </row>
    <row r="12" spans="1:7" x14ac:dyDescent="0.2">
      <c r="A12" s="891">
        <v>1995</v>
      </c>
      <c r="B12" s="892">
        <v>6.710265064511195E-2</v>
      </c>
      <c r="C12" s="892">
        <v>7.150083169962404E-2</v>
      </c>
      <c r="D12" s="893">
        <v>2.582603054387958E-2</v>
      </c>
      <c r="E12" s="892">
        <v>0.43235509129473954</v>
      </c>
      <c r="F12" s="892">
        <v>0.4634895629491223</v>
      </c>
      <c r="G12" s="893">
        <v>4.4209741874165827E-2</v>
      </c>
    </row>
    <row r="13" spans="1:7" x14ac:dyDescent="0.2">
      <c r="A13" s="891">
        <v>1996</v>
      </c>
      <c r="B13" s="892">
        <v>4.8794038762038257E-2</v>
      </c>
      <c r="C13" s="892">
        <v>5.1395733090296769E-2</v>
      </c>
      <c r="D13" s="893">
        <v>2.4671338032813465E-2</v>
      </c>
      <c r="E13" s="892">
        <v>0.43356289118148972</v>
      </c>
      <c r="F13" s="892">
        <v>0.4651064031503544</v>
      </c>
      <c r="G13" s="893">
        <v>4.4533955127559227E-2</v>
      </c>
    </row>
    <row r="14" spans="1:7" x14ac:dyDescent="0.2">
      <c r="A14" s="891">
        <v>1997</v>
      </c>
      <c r="B14" s="892">
        <v>4.982522752635523E-2</v>
      </c>
      <c r="C14" s="892">
        <v>5.2607242926088607E-2</v>
      </c>
      <c r="D14" s="893">
        <v>2.4131027491938455E-2</v>
      </c>
      <c r="E14" s="892">
        <v>0.43746157267796237</v>
      </c>
      <c r="F14" s="892">
        <v>0.46868044061384262</v>
      </c>
      <c r="G14" s="893">
        <v>4.5162389713004875E-2</v>
      </c>
    </row>
    <row r="15" spans="1:7" x14ac:dyDescent="0.2">
      <c r="A15" s="891">
        <v>1998</v>
      </c>
      <c r="B15" s="892">
        <v>4.5282318754965863E-2</v>
      </c>
      <c r="C15" s="892">
        <v>4.7675031939798079E-2</v>
      </c>
      <c r="D15" s="893">
        <v>2.3368616427636626E-2</v>
      </c>
      <c r="E15" s="892">
        <v>0.44082899903247647</v>
      </c>
      <c r="F15" s="892">
        <v>0.47219356101745852</v>
      </c>
      <c r="G15" s="893">
        <v>4.4392827111067547E-2</v>
      </c>
    </row>
    <row r="16" spans="1:7" x14ac:dyDescent="0.2">
      <c r="A16" s="891">
        <v>1999</v>
      </c>
      <c r="B16" s="892">
        <v>4.0334425281816355E-2</v>
      </c>
      <c r="C16" s="892">
        <v>4.2218097522009272E-2</v>
      </c>
      <c r="D16" s="893">
        <v>2.3224773977661824E-2</v>
      </c>
      <c r="E16" s="892">
        <v>0.43746519526051919</v>
      </c>
      <c r="F16" s="892">
        <v>0.46854483048406248</v>
      </c>
      <c r="G16" s="893">
        <v>4.5055294643264222E-2</v>
      </c>
    </row>
    <row r="17" spans="1:7" x14ac:dyDescent="0.2">
      <c r="A17" s="891">
        <v>2000</v>
      </c>
      <c r="B17" s="892">
        <v>4.215908995992515E-2</v>
      </c>
      <c r="C17" s="892">
        <v>4.4209041324110888E-2</v>
      </c>
      <c r="D17" s="893">
        <v>2.3722199057730764E-2</v>
      </c>
      <c r="E17" s="892">
        <v>0.32287960779365327</v>
      </c>
      <c r="F17" s="892">
        <v>0.35775754476239463</v>
      </c>
      <c r="G17" s="893">
        <v>3.5354119945659977E-2</v>
      </c>
    </row>
    <row r="18" spans="1:7" x14ac:dyDescent="0.2">
      <c r="A18" s="891">
        <v>2001</v>
      </c>
      <c r="B18" s="892">
        <v>3.9019395097426787E-2</v>
      </c>
      <c r="C18" s="892">
        <v>4.0740971004800557E-2</v>
      </c>
      <c r="D18" s="893">
        <v>2.357640257865997E-2</v>
      </c>
      <c r="E18" s="892">
        <v>0.34399758445321987</v>
      </c>
      <c r="F18" s="892">
        <v>0.3794154912629214</v>
      </c>
      <c r="G18" s="893">
        <v>3.5563137759235065E-2</v>
      </c>
    </row>
    <row r="19" spans="1:7" x14ac:dyDescent="0.2">
      <c r="A19" s="891">
        <v>2002</v>
      </c>
      <c r="B19" s="892">
        <v>3.5696090793359975E-2</v>
      </c>
      <c r="C19" s="892">
        <v>3.7120635902258572E-2</v>
      </c>
      <c r="D19" s="893">
        <v>2.2856248528646581E-2</v>
      </c>
      <c r="E19" s="892">
        <v>0.30016127543977239</v>
      </c>
      <c r="F19" s="892">
        <v>0.32748647597370217</v>
      </c>
      <c r="G19" s="893">
        <v>3.8031098751404292E-2</v>
      </c>
    </row>
    <row r="20" spans="1:7" x14ac:dyDescent="0.2">
      <c r="A20" s="891">
        <v>2003</v>
      </c>
      <c r="B20" s="892">
        <v>4.0018901964700399E-2</v>
      </c>
      <c r="C20" s="892">
        <v>4.1869239681650398E-2</v>
      </c>
      <c r="D20" s="893">
        <v>2.2093960540647665E-2</v>
      </c>
      <c r="E20" s="892">
        <v>0.30606165669213603</v>
      </c>
      <c r="F20" s="892">
        <v>0.33356077558994851</v>
      </c>
      <c r="G20" s="893">
        <v>3.739443628843659E-2</v>
      </c>
    </row>
    <row r="21" spans="1:7" x14ac:dyDescent="0.2">
      <c r="A21" s="891">
        <v>2004</v>
      </c>
      <c r="B21" s="892">
        <v>4.2608205176361873E-2</v>
      </c>
      <c r="C21" s="892">
        <v>4.4801194113210291E-2</v>
      </c>
      <c r="D21" s="893">
        <v>2.1473594981358837E-2</v>
      </c>
      <c r="E21" s="892">
        <v>0.29533911057909767</v>
      </c>
      <c r="F21" s="892">
        <v>0.32163735995575016</v>
      </c>
      <c r="G21" s="893">
        <v>3.7864984967575267E-2</v>
      </c>
    </row>
    <row r="22" spans="1:7" x14ac:dyDescent="0.2">
      <c r="A22" s="891">
        <v>2005</v>
      </c>
      <c r="B22" s="892">
        <v>4.0413100138783242E-2</v>
      </c>
      <c r="C22" s="892">
        <v>4.2419482200185099E-2</v>
      </c>
      <c r="D22" s="893">
        <v>2.1040475237249525E-2</v>
      </c>
      <c r="E22" s="892">
        <v>0.19275263441703047</v>
      </c>
      <c r="F22" s="892">
        <v>0.20925390598089821</v>
      </c>
      <c r="G22" s="893">
        <v>3.7214936021157136E-2</v>
      </c>
    </row>
    <row r="23" spans="1:7" x14ac:dyDescent="0.2">
      <c r="A23" s="891">
        <v>2006</v>
      </c>
      <c r="B23" s="892">
        <v>4.1096315979333692E-2</v>
      </c>
      <c r="C23" s="892">
        <v>4.3189402788378198E-2</v>
      </c>
      <c r="D23" s="893">
        <v>2.1141085707530535E-2</v>
      </c>
      <c r="E23" s="892">
        <v>0.17185600073760807</v>
      </c>
      <c r="F23" s="892">
        <v>0.18664944625902238</v>
      </c>
      <c r="G23" s="893">
        <v>3.5282225403136511E-2</v>
      </c>
    </row>
    <row r="24" spans="1:7" x14ac:dyDescent="0.2">
      <c r="A24" s="891">
        <v>2007</v>
      </c>
      <c r="B24" s="892">
        <v>4.2037906361029054E-2</v>
      </c>
      <c r="C24" s="892">
        <v>4.4175681909048727E-2</v>
      </c>
      <c r="D24" s="893">
        <v>2.1739096976258043E-2</v>
      </c>
      <c r="E24" s="892">
        <v>0.17172913735287762</v>
      </c>
      <c r="F24" s="892">
        <v>0.18621829604022</v>
      </c>
      <c r="G24" s="893">
        <v>3.6311290339960327E-2</v>
      </c>
    </row>
    <row r="25" spans="1:7" x14ac:dyDescent="0.2">
      <c r="A25" s="891">
        <v>2008</v>
      </c>
      <c r="B25" s="892">
        <v>4.0884646076112738E-2</v>
      </c>
      <c r="C25" s="892">
        <v>4.2908674350258941E-2</v>
      </c>
      <c r="D25" s="893">
        <v>2.1668831376084212E-2</v>
      </c>
      <c r="E25" s="892">
        <v>0.16940215742887232</v>
      </c>
      <c r="F25" s="892">
        <v>0.18429959326445466</v>
      </c>
      <c r="G25" s="893">
        <v>3.39221540886862E-2</v>
      </c>
    </row>
    <row r="26" spans="1:7" x14ac:dyDescent="0.2">
      <c r="A26" s="891">
        <v>2009</v>
      </c>
      <c r="B26" s="892">
        <v>4.1299050105436906E-2</v>
      </c>
      <c r="C26" s="892">
        <v>4.357146092165283E-2</v>
      </c>
      <c r="D26" s="893">
        <v>2.0348938197498747E-2</v>
      </c>
      <c r="E26" s="892">
        <v>0.17457762873741145</v>
      </c>
      <c r="F26" s="892">
        <v>0.1898325993852723</v>
      </c>
      <c r="G26" s="893">
        <v>3.1530067375969861E-2</v>
      </c>
    </row>
    <row r="27" spans="1:7" x14ac:dyDescent="0.2">
      <c r="A27" s="891">
        <v>2010</v>
      </c>
      <c r="B27" s="892">
        <v>4.0789579877538396E-2</v>
      </c>
      <c r="C27" s="892">
        <v>4.3332078429601011E-2</v>
      </c>
      <c r="D27" s="893">
        <v>1.8365611692243863E-2</v>
      </c>
      <c r="E27" s="892">
        <v>0.15839084962734951</v>
      </c>
      <c r="F27" s="892">
        <v>0.17273675903029645</v>
      </c>
      <c r="G27" s="893">
        <v>2.7028251737688809E-2</v>
      </c>
    </row>
    <row r="28" spans="1:7" x14ac:dyDescent="0.2">
      <c r="A28" s="891">
        <v>2011</v>
      </c>
      <c r="B28" s="892">
        <v>4.1367160706643535E-2</v>
      </c>
      <c r="C28" s="892">
        <v>4.3791795983440455E-2</v>
      </c>
      <c r="D28" s="893">
        <v>1.7689548384446668E-2</v>
      </c>
      <c r="E28" s="892">
        <v>0.15880546233333517</v>
      </c>
      <c r="F28" s="892">
        <v>0.17405891530677875</v>
      </c>
      <c r="G28" s="893">
        <v>2.3334433366695981E-2</v>
      </c>
    </row>
    <row r="29" spans="1:7" x14ac:dyDescent="0.2">
      <c r="A29" s="891">
        <v>2012</v>
      </c>
      <c r="B29" s="892">
        <v>4.248602389117706E-2</v>
      </c>
      <c r="C29" s="892">
        <v>4.4818565802743855E-2</v>
      </c>
      <c r="D29" s="893">
        <v>1.7200560771757575E-2</v>
      </c>
      <c r="E29" s="892">
        <v>0.14215000510590112</v>
      </c>
      <c r="F29" s="892">
        <v>0.15616773644014523</v>
      </c>
      <c r="G29" s="893">
        <v>2.190898101656058E-2</v>
      </c>
    </row>
    <row r="30" spans="1:7" x14ac:dyDescent="0.2">
      <c r="A30" s="891">
        <v>2013</v>
      </c>
      <c r="B30" s="892">
        <v>4.4894674299724796E-2</v>
      </c>
      <c r="C30" s="892">
        <v>4.7108123346236014E-2</v>
      </c>
      <c r="D30" s="893">
        <v>1.6916564314181086E-2</v>
      </c>
      <c r="E30" s="892">
        <v>0.12218123832884782</v>
      </c>
      <c r="F30" s="892">
        <v>0.13458148396210221</v>
      </c>
      <c r="G30" s="893">
        <v>2.028723426248312E-2</v>
      </c>
    </row>
    <row r="31" spans="1:7" x14ac:dyDescent="0.2">
      <c r="A31" s="891">
        <v>2014</v>
      </c>
      <c r="B31" s="892">
        <v>4.5318463748858825E-2</v>
      </c>
      <c r="C31" s="892">
        <v>4.721652740293493E-2</v>
      </c>
      <c r="D31" s="893">
        <v>1.6900748767405584E-2</v>
      </c>
      <c r="E31" s="892">
        <v>0.12137895886995222</v>
      </c>
      <c r="F31" s="892">
        <v>0.13406208476968121</v>
      </c>
      <c r="G31" s="893">
        <v>1.875917576957855E-2</v>
      </c>
    </row>
    <row r="32" spans="1:7" x14ac:dyDescent="0.2">
      <c r="A32" s="891">
        <v>2015</v>
      </c>
      <c r="B32" s="892">
        <v>4.5595145359941455E-2</v>
      </c>
      <c r="C32" s="892">
        <v>4.7142654554176551E-2</v>
      </c>
      <c r="D32" s="892">
        <v>1.6788335912257597E-2</v>
      </c>
      <c r="E32" s="976">
        <v>0.11507012822063686</v>
      </c>
      <c r="F32" s="892">
        <v>0.12797772056490042</v>
      </c>
      <c r="G32" s="893">
        <v>1.7226993871563741E-2</v>
      </c>
    </row>
    <row r="33" spans="1:7" x14ac:dyDescent="0.2">
      <c r="A33" s="891">
        <v>2016</v>
      </c>
      <c r="B33" s="892">
        <v>4.5729729437820339E-2</v>
      </c>
      <c r="C33" s="892">
        <v>4.733026237612481E-2</v>
      </c>
      <c r="D33" s="892">
        <v>1.6335100710866982E-2</v>
      </c>
      <c r="E33" s="976">
        <v>0.10985594674349618</v>
      </c>
      <c r="F33" s="892">
        <v>0.12208053982646687</v>
      </c>
      <c r="G33" s="893">
        <v>1.6583147503548088E-2</v>
      </c>
    </row>
    <row r="34" spans="1:7" x14ac:dyDescent="0.2">
      <c r="A34" s="891">
        <v>2017</v>
      </c>
      <c r="B34" s="892">
        <v>4.5279199103770366E-2</v>
      </c>
      <c r="C34" s="892">
        <v>4.6928341262637126E-2</v>
      </c>
      <c r="D34" s="892">
        <v>1.580868204930435E-2</v>
      </c>
      <c r="E34" s="976">
        <v>9.9960661252420827E-2</v>
      </c>
      <c r="F34" s="892">
        <v>0.11091024138068097</v>
      </c>
      <c r="G34" s="893">
        <v>1.6064747809298226E-2</v>
      </c>
    </row>
    <row r="35" spans="1:7" x14ac:dyDescent="0.2">
      <c r="A35" s="891">
        <v>2018</v>
      </c>
      <c r="B35" s="892">
        <v>4.6939063486769184E-2</v>
      </c>
      <c r="C35" s="892">
        <v>4.8761281041024715E-2</v>
      </c>
      <c r="D35" s="892">
        <v>1.5293649768091076E-2</v>
      </c>
      <c r="E35" s="976">
        <v>9.7209090527648936E-2</v>
      </c>
      <c r="F35" s="892">
        <v>0.10760723959953281</v>
      </c>
      <c r="G35" s="893">
        <v>1.6762060691988E-2</v>
      </c>
    </row>
    <row r="36" spans="1:7" x14ac:dyDescent="0.2">
      <c r="A36" s="891">
        <v>2019</v>
      </c>
      <c r="B36" s="892"/>
      <c r="C36" s="892"/>
      <c r="D36" s="892"/>
      <c r="E36" s="976"/>
      <c r="F36" s="892"/>
      <c r="G36" s="893"/>
    </row>
    <row r="37" spans="1:7" x14ac:dyDescent="0.2">
      <c r="A37" s="880"/>
      <c r="B37" s="894"/>
      <c r="C37" s="894"/>
      <c r="D37" s="894"/>
      <c r="E37" s="895"/>
      <c r="F37" s="894"/>
      <c r="G37" s="896"/>
    </row>
    <row r="38" spans="1:7" ht="14.25" x14ac:dyDescent="0.2">
      <c r="A38" s="989" t="s">
        <v>1357</v>
      </c>
      <c r="B38" s="32"/>
      <c r="C38" s="32"/>
      <c r="D38" s="32"/>
      <c r="E38" s="32"/>
      <c r="F38" s="32"/>
      <c r="G38" s="32"/>
    </row>
    <row r="39" spans="1:7" x14ac:dyDescent="0.2">
      <c r="A39" s="32" t="s">
        <v>1358</v>
      </c>
      <c r="B39" s="32"/>
      <c r="C39" s="32"/>
      <c r="D39" s="32"/>
      <c r="E39" s="32"/>
      <c r="F39" s="32"/>
      <c r="G39" s="32"/>
    </row>
  </sheetData>
  <mergeCells count="1">
    <mergeCell ref="A1:D1"/>
  </mergeCells>
  <hyperlinks>
    <hyperlink ref="A1" location="Contents!A1" display="To table of contents" xr:uid="{00000000-0004-0000-3600-000000000000}"/>
  </hyperlinks>
  <pageMargins left="0.51" right="0.43" top="1" bottom="1" header="0.5" footer="0.5"/>
  <pageSetup paperSize="9" orientation="portrait" r:id="rId1"/>
  <headerFooter alignWithMargins="0"/>
  <customProperties>
    <customPr name="EpmWorksheetKeyString_GU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4" tint="0.79998168889431442"/>
  </sheetPr>
  <dimension ref="A1:D18"/>
  <sheetViews>
    <sheetView zoomScale="75" zoomScaleNormal="75" workbookViewId="0">
      <selection activeCell="B23" sqref="B23"/>
    </sheetView>
  </sheetViews>
  <sheetFormatPr defaultRowHeight="12.75" x14ac:dyDescent="0.2"/>
  <cols>
    <col min="1" max="1" width="35.7109375" style="28" customWidth="1"/>
    <col min="2" max="2" width="24.7109375" style="28" customWidth="1"/>
    <col min="3" max="3" width="11.85546875" style="28" customWidth="1"/>
    <col min="4" max="4" width="13.7109375" style="28" customWidth="1"/>
    <col min="5" max="16384" width="9.140625" style="28"/>
  </cols>
  <sheetData>
    <row r="1" spans="1:4" ht="25.5" customHeight="1" x14ac:dyDescent="0.2">
      <c r="A1" s="1417" t="s">
        <v>2</v>
      </c>
      <c r="B1" s="1417"/>
      <c r="C1" s="1417"/>
      <c r="D1" s="1417"/>
    </row>
    <row r="2" spans="1:4" ht="21" x14ac:dyDescent="0.35">
      <c r="A2" s="567" t="s">
        <v>1365</v>
      </c>
    </row>
    <row r="3" spans="1:4" x14ac:dyDescent="0.2">
      <c r="A3" s="897" t="s">
        <v>1366</v>
      </c>
      <c r="B3" s="1228" t="s">
        <v>1367</v>
      </c>
      <c r="C3" s="898" t="s">
        <v>1368</v>
      </c>
    </row>
    <row r="4" spans="1:4" ht="14.25" x14ac:dyDescent="0.2">
      <c r="A4" s="899" t="s">
        <v>1369</v>
      </c>
      <c r="B4" s="900" t="s">
        <v>1364</v>
      </c>
      <c r="C4" s="899" t="s">
        <v>1370</v>
      </c>
    </row>
    <row r="5" spans="1:4" x14ac:dyDescent="0.2">
      <c r="A5" s="901"/>
      <c r="B5" s="902" t="s">
        <v>1371</v>
      </c>
      <c r="C5" s="903" t="s">
        <v>1372</v>
      </c>
    </row>
    <row r="6" spans="1:4" x14ac:dyDescent="0.2">
      <c r="A6" s="901"/>
      <c r="B6" s="902" t="s">
        <v>1373</v>
      </c>
      <c r="C6" s="903" t="s">
        <v>1372</v>
      </c>
    </row>
    <row r="7" spans="1:4" x14ac:dyDescent="0.2">
      <c r="A7" s="899" t="s">
        <v>1374</v>
      </c>
      <c r="B7" s="900" t="s">
        <v>1364</v>
      </c>
      <c r="C7" s="899" t="s">
        <v>1370</v>
      </c>
    </row>
    <row r="8" spans="1:4" x14ac:dyDescent="0.2">
      <c r="A8" s="901"/>
      <c r="B8" s="902" t="s">
        <v>1371</v>
      </c>
      <c r="C8" s="903" t="s">
        <v>1372</v>
      </c>
    </row>
    <row r="9" spans="1:4" x14ac:dyDescent="0.2">
      <c r="A9" s="901"/>
      <c r="B9" s="902" t="s">
        <v>1373</v>
      </c>
      <c r="C9" s="903" t="s">
        <v>1372</v>
      </c>
    </row>
    <row r="10" spans="1:4" x14ac:dyDescent="0.2">
      <c r="A10" s="901"/>
      <c r="B10" s="902" t="s">
        <v>1375</v>
      </c>
      <c r="C10" s="903" t="s">
        <v>1372</v>
      </c>
    </row>
    <row r="11" spans="1:4" x14ac:dyDescent="0.2">
      <c r="A11" s="904" t="s">
        <v>364</v>
      </c>
      <c r="B11" s="904" t="s">
        <v>1364</v>
      </c>
      <c r="C11" s="904" t="s">
        <v>1370</v>
      </c>
    </row>
    <row r="12" spans="1:4" ht="14.25" x14ac:dyDescent="0.2">
      <c r="A12" s="905" t="s">
        <v>1376</v>
      </c>
      <c r="B12" s="1229" t="s">
        <v>1373</v>
      </c>
      <c r="C12" s="1229" t="s">
        <v>1372</v>
      </c>
    </row>
    <row r="13" spans="1:4" x14ac:dyDescent="0.2">
      <c r="A13" s="903" t="s">
        <v>1377</v>
      </c>
      <c r="B13" s="902" t="s">
        <v>1364</v>
      </c>
      <c r="C13" s="902" t="s">
        <v>1370</v>
      </c>
    </row>
    <row r="14" spans="1:4" x14ac:dyDescent="0.2">
      <c r="A14" s="901"/>
      <c r="B14" s="902" t="s">
        <v>1371</v>
      </c>
      <c r="C14" s="902" t="s">
        <v>1372</v>
      </c>
    </row>
    <row r="15" spans="1:4" x14ac:dyDescent="0.2">
      <c r="A15" s="901"/>
      <c r="B15" s="902" t="s">
        <v>1373</v>
      </c>
      <c r="C15" s="902" t="s">
        <v>1372</v>
      </c>
    </row>
    <row r="16" spans="1:4" x14ac:dyDescent="0.2">
      <c r="A16" s="901"/>
      <c r="B16" s="902" t="s">
        <v>1378</v>
      </c>
      <c r="C16" s="902" t="s">
        <v>1372</v>
      </c>
    </row>
    <row r="17" spans="1:3" x14ac:dyDescent="0.2">
      <c r="A17" s="906"/>
      <c r="B17" s="1229" t="s">
        <v>1379</v>
      </c>
      <c r="C17" s="1229" t="s">
        <v>1372</v>
      </c>
    </row>
    <row r="18" spans="1:3" x14ac:dyDescent="0.2">
      <c r="A18" s="905" t="s">
        <v>1380</v>
      </c>
      <c r="B18" s="1230" t="s">
        <v>1378</v>
      </c>
      <c r="C18" s="904" t="s">
        <v>1372</v>
      </c>
    </row>
  </sheetData>
  <mergeCells count="1">
    <mergeCell ref="A1:D1"/>
  </mergeCells>
  <hyperlinks>
    <hyperlink ref="A1" location="Contents!A1" display="To table of contents" xr:uid="{00000000-0004-0000-3700-000000000000}"/>
  </hyperlinks>
  <pageMargins left="0.7" right="0.7" top="0.75" bottom="0.75" header="0.3" footer="0.3"/>
  <pageSetup paperSize="9" orientation="portrait" r:id="rId1"/>
  <customProperties>
    <customPr name="EpmWorksheetKeyString_GU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4" tint="0.79998168889431442"/>
  </sheetPr>
  <dimension ref="A1:G107"/>
  <sheetViews>
    <sheetView zoomScale="75" workbookViewId="0">
      <selection activeCell="D17" sqref="D17"/>
    </sheetView>
  </sheetViews>
  <sheetFormatPr defaultColWidth="7" defaultRowHeight="12.75" x14ac:dyDescent="0.2"/>
  <cols>
    <col min="1" max="1" width="31.85546875" style="161" customWidth="1"/>
    <col min="2" max="2" width="30.28515625" style="161" customWidth="1"/>
    <col min="3" max="3" width="20.85546875" style="161" customWidth="1"/>
    <col min="4" max="4" width="16.7109375" style="161" customWidth="1"/>
    <col min="5" max="16384" width="7" style="161"/>
  </cols>
  <sheetData>
    <row r="1" spans="1:7" ht="28.5" customHeight="1" x14ac:dyDescent="0.2">
      <c r="A1" s="1417" t="s">
        <v>2</v>
      </c>
      <c r="B1" s="1417"/>
      <c r="C1" s="1417"/>
      <c r="D1" s="1417"/>
    </row>
    <row r="2" spans="1:7" ht="20.25" x14ac:dyDescent="0.3">
      <c r="A2" s="615" t="s">
        <v>1381</v>
      </c>
    </row>
    <row r="3" spans="1:7" ht="14.25" customHeight="1" x14ac:dyDescent="0.2">
      <c r="A3" s="164"/>
      <c r="B3" s="907" t="s">
        <v>1344</v>
      </c>
      <c r="C3" s="907" t="s">
        <v>1345</v>
      </c>
    </row>
    <row r="4" spans="1:7" x14ac:dyDescent="0.2">
      <c r="A4" s="403"/>
      <c r="B4" s="908"/>
      <c r="C4" s="908"/>
    </row>
    <row r="5" spans="1:7" ht="18.75" customHeight="1" x14ac:dyDescent="0.2">
      <c r="A5" s="406"/>
      <c r="B5" s="909" t="s">
        <v>467</v>
      </c>
      <c r="C5" s="407"/>
    </row>
    <row r="6" spans="1:7" ht="21" customHeight="1" x14ac:dyDescent="0.2">
      <c r="A6" s="411" t="s">
        <v>468</v>
      </c>
      <c r="B6" s="910">
        <v>0.04</v>
      </c>
      <c r="C6" s="911" t="s">
        <v>1382</v>
      </c>
      <c r="D6" s="404"/>
      <c r="E6" s="404"/>
      <c r="F6" s="404"/>
      <c r="G6" s="404"/>
    </row>
    <row r="7" spans="1:7" x14ac:dyDescent="0.2">
      <c r="A7" s="411" t="s">
        <v>469</v>
      </c>
      <c r="B7" s="912">
        <v>8.0000000000000002E-3</v>
      </c>
      <c r="C7" s="913" t="s">
        <v>1382</v>
      </c>
      <c r="D7" s="892"/>
      <c r="E7" s="892"/>
      <c r="F7" s="892"/>
      <c r="G7" s="892"/>
    </row>
    <row r="8" spans="1:7" x14ac:dyDescent="0.2">
      <c r="A8" s="411" t="s">
        <v>470</v>
      </c>
      <c r="B8" s="912">
        <v>8.0000000000000002E-3</v>
      </c>
      <c r="C8" s="913" t="s">
        <v>1382</v>
      </c>
      <c r="D8" s="892"/>
      <c r="E8" s="892"/>
      <c r="F8" s="892"/>
      <c r="G8" s="892"/>
    </row>
    <row r="9" spans="1:7" x14ac:dyDescent="0.2">
      <c r="A9" s="411" t="s">
        <v>471</v>
      </c>
      <c r="B9" s="912">
        <v>1.52E-2</v>
      </c>
      <c r="C9" s="913" t="s">
        <v>1382</v>
      </c>
      <c r="D9" s="892"/>
      <c r="E9" s="892"/>
      <c r="F9" s="892"/>
      <c r="G9" s="892"/>
    </row>
    <row r="10" spans="1:7" x14ac:dyDescent="0.2">
      <c r="A10" s="411" t="s">
        <v>472</v>
      </c>
      <c r="B10" s="912">
        <v>0</v>
      </c>
      <c r="C10" s="913" t="s">
        <v>1382</v>
      </c>
      <c r="D10" s="892"/>
      <c r="E10" s="892"/>
      <c r="F10" s="892"/>
      <c r="G10" s="892"/>
    </row>
    <row r="11" spans="1:7" x14ac:dyDescent="0.2">
      <c r="A11" s="411" t="s">
        <v>473</v>
      </c>
      <c r="B11" s="912">
        <v>1.52E-2</v>
      </c>
      <c r="C11" s="913" t="s">
        <v>1382</v>
      </c>
      <c r="D11" s="892"/>
      <c r="E11" s="892"/>
      <c r="F11" s="892"/>
      <c r="G11" s="892"/>
    </row>
    <row r="12" spans="1:7" x14ac:dyDescent="0.2">
      <c r="A12" s="411"/>
      <c r="B12" s="912">
        <v>0</v>
      </c>
      <c r="C12" s="913" t="s">
        <v>1382</v>
      </c>
      <c r="D12" s="892"/>
      <c r="E12" s="892"/>
      <c r="F12" s="892"/>
      <c r="G12" s="892"/>
    </row>
    <row r="13" spans="1:7" x14ac:dyDescent="0.2">
      <c r="A13" s="411" t="s">
        <v>474</v>
      </c>
      <c r="B13" s="912">
        <v>0</v>
      </c>
      <c r="C13" s="913" t="s">
        <v>1382</v>
      </c>
      <c r="D13" s="892"/>
      <c r="E13" s="892"/>
      <c r="F13" s="892"/>
      <c r="G13" s="892"/>
    </row>
    <row r="14" spans="1:7" x14ac:dyDescent="0.2">
      <c r="A14" s="411" t="s">
        <v>475</v>
      </c>
      <c r="B14" s="912">
        <v>0</v>
      </c>
      <c r="C14" s="913" t="s">
        <v>1382</v>
      </c>
      <c r="D14" s="892"/>
      <c r="E14" s="892"/>
      <c r="F14" s="892"/>
      <c r="G14" s="892"/>
    </row>
    <row r="15" spans="1:7" x14ac:dyDescent="0.2">
      <c r="A15" s="411" t="s">
        <v>476</v>
      </c>
      <c r="B15" s="912">
        <v>0</v>
      </c>
      <c r="C15" s="913" t="s">
        <v>1382</v>
      </c>
      <c r="D15" s="892"/>
      <c r="E15" s="892"/>
      <c r="F15" s="892"/>
      <c r="G15" s="892"/>
    </row>
    <row r="16" spans="1:7" x14ac:dyDescent="0.2">
      <c r="A16" s="411" t="s">
        <v>477</v>
      </c>
      <c r="B16" s="912">
        <v>0</v>
      </c>
      <c r="C16" s="913" t="s">
        <v>1382</v>
      </c>
      <c r="D16" s="892"/>
      <c r="E16" s="892"/>
      <c r="F16" s="892"/>
      <c r="G16" s="892"/>
    </row>
    <row r="17" spans="1:7" x14ac:dyDescent="0.2">
      <c r="A17" s="411" t="s">
        <v>478</v>
      </c>
      <c r="B17" s="912">
        <v>0.23039999999999999</v>
      </c>
      <c r="C17" s="913" t="s">
        <v>1382</v>
      </c>
      <c r="D17" s="892"/>
      <c r="E17" s="892"/>
      <c r="F17" s="892"/>
      <c r="G17" s="892"/>
    </row>
    <row r="18" spans="1:7" x14ac:dyDescent="0.2">
      <c r="A18" s="411" t="s">
        <v>479</v>
      </c>
      <c r="B18" s="912"/>
      <c r="C18" s="913"/>
      <c r="D18" s="892"/>
      <c r="E18" s="892"/>
      <c r="F18" s="892"/>
      <c r="G18" s="892"/>
    </row>
    <row r="19" spans="1:7" ht="26.45" customHeight="1" x14ac:dyDescent="0.2">
      <c r="A19" s="411" t="s">
        <v>480</v>
      </c>
      <c r="B19" s="912">
        <v>0.14779773331651397</v>
      </c>
      <c r="C19" s="913">
        <v>0.13400000000000001</v>
      </c>
      <c r="D19" s="892"/>
      <c r="E19" s="892"/>
      <c r="F19" s="892"/>
      <c r="G19" s="892"/>
    </row>
    <row r="20" spans="1:7" x14ac:dyDescent="0.2">
      <c r="A20" s="411" t="s">
        <v>481</v>
      </c>
      <c r="B20" s="912">
        <v>3.04E-2</v>
      </c>
      <c r="C20" s="913" t="s">
        <v>1382</v>
      </c>
      <c r="D20" s="892"/>
      <c r="E20" s="892"/>
      <c r="F20" s="892"/>
      <c r="G20" s="892"/>
    </row>
    <row r="21" spans="1:7" x14ac:dyDescent="0.2">
      <c r="A21" s="411" t="s">
        <v>482</v>
      </c>
      <c r="B21" s="912">
        <v>2.3200000000000002E-2</v>
      </c>
      <c r="C21" s="913" t="s">
        <v>1382</v>
      </c>
      <c r="D21" s="892"/>
      <c r="E21" s="892"/>
      <c r="F21" s="892"/>
      <c r="G21" s="892"/>
    </row>
    <row r="22" spans="1:7" x14ac:dyDescent="0.2">
      <c r="A22" s="411" t="s">
        <v>483</v>
      </c>
      <c r="B22" s="912">
        <v>0</v>
      </c>
      <c r="C22" s="913" t="s">
        <v>1382</v>
      </c>
      <c r="D22" s="892"/>
      <c r="E22" s="892"/>
      <c r="F22" s="892"/>
      <c r="G22" s="892"/>
    </row>
    <row r="23" spans="1:7" x14ac:dyDescent="0.2">
      <c r="A23" s="411" t="s">
        <v>484</v>
      </c>
      <c r="B23" s="912">
        <v>0</v>
      </c>
      <c r="C23" s="913" t="s">
        <v>1382</v>
      </c>
      <c r="D23" s="892"/>
      <c r="E23" s="892"/>
      <c r="F23" s="892"/>
      <c r="G23" s="892"/>
    </row>
    <row r="24" spans="1:7" x14ac:dyDescent="0.2">
      <c r="A24" s="411" t="s">
        <v>485</v>
      </c>
      <c r="B24" s="912">
        <v>4.8000000000000004E-3</v>
      </c>
      <c r="C24" s="913" t="s">
        <v>1382</v>
      </c>
      <c r="D24" s="892"/>
      <c r="E24" s="892"/>
      <c r="F24" s="892"/>
      <c r="G24" s="892"/>
    </row>
    <row r="25" spans="1:7" x14ac:dyDescent="0.2">
      <c r="A25" s="411"/>
      <c r="B25" s="912">
        <v>4.8000000000000004E-3</v>
      </c>
      <c r="C25" s="913" t="s">
        <v>1382</v>
      </c>
      <c r="D25" s="892"/>
      <c r="E25" s="892"/>
      <c r="F25" s="892"/>
      <c r="G25" s="892"/>
    </row>
    <row r="26" spans="1:7" x14ac:dyDescent="0.2">
      <c r="A26" s="411" t="s">
        <v>486</v>
      </c>
      <c r="B26" s="912">
        <v>4.8000000000000004E-3</v>
      </c>
      <c r="C26" s="913" t="s">
        <v>1382</v>
      </c>
      <c r="D26" s="892"/>
      <c r="E26" s="892"/>
      <c r="F26" s="892"/>
      <c r="G26" s="892"/>
    </row>
    <row r="27" spans="1:7" x14ac:dyDescent="0.2">
      <c r="A27" s="411" t="s">
        <v>487</v>
      </c>
      <c r="B27" s="912">
        <v>4.0000000000000001E-3</v>
      </c>
      <c r="C27" s="913" t="s">
        <v>1382</v>
      </c>
      <c r="D27" s="892"/>
      <c r="E27" s="892"/>
      <c r="F27" s="892"/>
      <c r="G27" s="892"/>
    </row>
    <row r="28" spans="1:7" x14ac:dyDescent="0.2">
      <c r="A28" s="411" t="s">
        <v>488</v>
      </c>
      <c r="B28" s="912">
        <v>4.0000000000000001E-3</v>
      </c>
      <c r="C28" s="913" t="s">
        <v>1382</v>
      </c>
      <c r="D28" s="892"/>
      <c r="E28" s="892"/>
      <c r="F28" s="892"/>
      <c r="G28" s="892"/>
    </row>
    <row r="29" spans="1:7" x14ac:dyDescent="0.2">
      <c r="A29" s="411" t="s">
        <v>489</v>
      </c>
      <c r="B29" s="912">
        <v>0</v>
      </c>
      <c r="C29" s="913" t="s">
        <v>1382</v>
      </c>
      <c r="D29" s="892"/>
      <c r="E29" s="892"/>
      <c r="F29" s="892"/>
      <c r="G29" s="892"/>
    </row>
    <row r="30" spans="1:7" x14ac:dyDescent="0.2">
      <c r="A30" s="411" t="s">
        <v>490</v>
      </c>
      <c r="B30" s="912">
        <v>0</v>
      </c>
      <c r="C30" s="913" t="s">
        <v>1382</v>
      </c>
      <c r="D30" s="892"/>
      <c r="E30" s="892"/>
      <c r="F30" s="892"/>
      <c r="G30" s="892"/>
    </row>
    <row r="31" spans="1:7" x14ac:dyDescent="0.2">
      <c r="A31" s="411" t="s">
        <v>491</v>
      </c>
      <c r="B31" s="912">
        <v>1.52E-2</v>
      </c>
      <c r="C31" s="913" t="s">
        <v>1382</v>
      </c>
      <c r="D31" s="892"/>
      <c r="E31" s="892"/>
      <c r="F31" s="892"/>
      <c r="G31" s="892"/>
    </row>
    <row r="32" spans="1:7" x14ac:dyDescent="0.2">
      <c r="A32" s="411" t="s">
        <v>492</v>
      </c>
      <c r="B32" s="912"/>
      <c r="C32" s="913"/>
      <c r="D32" s="892"/>
      <c r="E32" s="892"/>
      <c r="F32" s="892"/>
      <c r="G32" s="892"/>
    </row>
    <row r="33" spans="1:7" ht="27.6" customHeight="1" x14ac:dyDescent="0.2">
      <c r="A33" s="411" t="s">
        <v>493</v>
      </c>
      <c r="B33" s="912">
        <v>2.0617708947807002E-2</v>
      </c>
      <c r="C33" s="913" t="s">
        <v>1382</v>
      </c>
      <c r="D33" s="404"/>
      <c r="E33" s="404"/>
      <c r="F33" s="404"/>
      <c r="G33" s="404"/>
    </row>
    <row r="34" spans="1:7" x14ac:dyDescent="0.2">
      <c r="A34" s="411" t="s">
        <v>494</v>
      </c>
      <c r="B34" s="912">
        <v>7.9274032743899825E-3</v>
      </c>
      <c r="C34" s="913">
        <v>3.3000000000000002E-2</v>
      </c>
    </row>
    <row r="35" spans="1:7" x14ac:dyDescent="0.2">
      <c r="A35" s="411" t="s">
        <v>495</v>
      </c>
      <c r="B35" s="912">
        <v>2E-3</v>
      </c>
      <c r="C35" s="913" t="s">
        <v>1382</v>
      </c>
    </row>
    <row r="36" spans="1:7" x14ac:dyDescent="0.2">
      <c r="A36" s="411" t="s">
        <v>496</v>
      </c>
      <c r="B36" s="912">
        <v>3.0000000000000001E-3</v>
      </c>
      <c r="C36" s="913" t="s">
        <v>1382</v>
      </c>
    </row>
    <row r="37" spans="1:7" x14ac:dyDescent="0.2">
      <c r="A37" s="411" t="s">
        <v>497</v>
      </c>
      <c r="B37" s="912">
        <v>4.0000000000000001E-3</v>
      </c>
      <c r="C37" s="913" t="s">
        <v>1382</v>
      </c>
    </row>
    <row r="38" spans="1:7" x14ac:dyDescent="0.2">
      <c r="A38" s="411"/>
      <c r="B38" s="912">
        <v>4.0805707323226604E-3</v>
      </c>
      <c r="C38" s="913">
        <v>3.0000000000000001E-3</v>
      </c>
    </row>
    <row r="39" spans="1:7" x14ac:dyDescent="0.2">
      <c r="A39" s="411" t="s">
        <v>498</v>
      </c>
      <c r="B39" s="912">
        <v>0</v>
      </c>
      <c r="C39" s="913" t="s">
        <v>1382</v>
      </c>
    </row>
    <row r="40" spans="1:7" x14ac:dyDescent="0.2">
      <c r="A40" s="411" t="s">
        <v>499</v>
      </c>
      <c r="B40" s="912">
        <v>0</v>
      </c>
      <c r="C40" s="913" t="s">
        <v>1382</v>
      </c>
    </row>
    <row r="41" spans="1:7" x14ac:dyDescent="0.2">
      <c r="A41" s="411" t="s">
        <v>500</v>
      </c>
      <c r="B41" s="912">
        <v>0</v>
      </c>
      <c r="C41" s="913" t="s">
        <v>1382</v>
      </c>
    </row>
    <row r="42" spans="1:7" x14ac:dyDescent="0.2">
      <c r="A42" s="411" t="s">
        <v>501</v>
      </c>
      <c r="B42" s="912">
        <v>0</v>
      </c>
      <c r="C42" s="913" t="s">
        <v>1382</v>
      </c>
    </row>
    <row r="43" spans="1:7" x14ac:dyDescent="0.2">
      <c r="A43" s="411" t="s">
        <v>502</v>
      </c>
      <c r="B43" s="912"/>
      <c r="C43" s="913"/>
    </row>
    <row r="44" spans="1:7" ht="27.6" customHeight="1" x14ac:dyDescent="0.2">
      <c r="A44" s="411" t="s">
        <v>503</v>
      </c>
      <c r="B44" s="912">
        <v>0.15360000000000001</v>
      </c>
      <c r="C44" s="913" t="s">
        <v>1382</v>
      </c>
    </row>
    <row r="45" spans="1:7" ht="26.45" customHeight="1" x14ac:dyDescent="0.2">
      <c r="A45" s="411" t="s">
        <v>504</v>
      </c>
      <c r="B45" s="912"/>
      <c r="C45" s="913"/>
    </row>
    <row r="46" spans="1:7" x14ac:dyDescent="0.2">
      <c r="A46" s="411" t="s">
        <v>505</v>
      </c>
      <c r="B46" s="912">
        <v>0.14640117395625454</v>
      </c>
      <c r="C46" s="913">
        <v>0.14299999999999999</v>
      </c>
    </row>
    <row r="47" spans="1:7" x14ac:dyDescent="0.2">
      <c r="A47" s="411" t="s">
        <v>506</v>
      </c>
      <c r="B47" s="912">
        <v>1.52E-2</v>
      </c>
      <c r="C47" s="913" t="s">
        <v>1382</v>
      </c>
    </row>
    <row r="48" spans="1:7" x14ac:dyDescent="0.2">
      <c r="A48" s="411" t="s">
        <v>507</v>
      </c>
      <c r="B48" s="912">
        <v>1.1200000000000002E-2</v>
      </c>
      <c r="C48" s="913" t="s">
        <v>1382</v>
      </c>
    </row>
    <row r="49" spans="1:5" x14ac:dyDescent="0.2">
      <c r="A49" s="411"/>
      <c r="B49" s="912">
        <v>1.9516575606064044E-2</v>
      </c>
      <c r="C49" s="913">
        <v>1.9E-2</v>
      </c>
    </row>
    <row r="50" spans="1:5" x14ac:dyDescent="0.2">
      <c r="A50" s="411" t="s">
        <v>508</v>
      </c>
      <c r="B50" s="912">
        <v>8.0000000000000002E-3</v>
      </c>
      <c r="C50" s="913" t="s">
        <v>1382</v>
      </c>
    </row>
    <row r="51" spans="1:5" x14ac:dyDescent="0.2">
      <c r="A51" s="411" t="s">
        <v>509</v>
      </c>
      <c r="B51" s="912">
        <v>4.0000000000000001E-3</v>
      </c>
      <c r="C51" s="913" t="s">
        <v>1382</v>
      </c>
    </row>
    <row r="52" spans="1:5" x14ac:dyDescent="0.2">
      <c r="A52" s="1231" t="s">
        <v>510</v>
      </c>
      <c r="B52" s="1232">
        <v>1.1200000000000002E-2</v>
      </c>
      <c r="C52" s="914" t="s">
        <v>1382</v>
      </c>
    </row>
    <row r="53" spans="1:5" x14ac:dyDescent="0.2">
      <c r="A53" s="161" t="s">
        <v>1211</v>
      </c>
    </row>
    <row r="54" spans="1:5" x14ac:dyDescent="0.2">
      <c r="A54" s="161" t="s">
        <v>1383</v>
      </c>
    </row>
    <row r="56" spans="1:5" ht="20.25" x14ac:dyDescent="0.3">
      <c r="A56" s="618" t="s">
        <v>1384</v>
      </c>
    </row>
    <row r="57" spans="1:5" x14ac:dyDescent="0.2">
      <c r="A57" s="504"/>
      <c r="B57" s="728" t="s">
        <v>1214</v>
      </c>
    </row>
    <row r="58" spans="1:5" x14ac:dyDescent="0.2">
      <c r="A58" s="768"/>
      <c r="B58" s="769"/>
    </row>
    <row r="59" spans="1:5" x14ac:dyDescent="0.2">
      <c r="A59" s="915"/>
      <c r="B59" s="1233">
        <v>2.4999999999999999E-8</v>
      </c>
    </row>
    <row r="60" spans="1:5" ht="15" x14ac:dyDescent="0.25">
      <c r="A60" s="161" t="s">
        <v>1383</v>
      </c>
      <c r="E60"/>
    </row>
    <row r="62" spans="1:5" x14ac:dyDescent="0.2">
      <c r="A62" s="2"/>
    </row>
    <row r="63" spans="1:5" ht="20.25" x14ac:dyDescent="0.3">
      <c r="A63" s="990" t="s">
        <v>1385</v>
      </c>
      <c r="B63" s="916"/>
    </row>
    <row r="64" spans="1:5" x14ac:dyDescent="0.2">
      <c r="A64" s="884"/>
      <c r="B64" s="907" t="s">
        <v>1344</v>
      </c>
      <c r="C64" s="907" t="s">
        <v>1301</v>
      </c>
    </row>
    <row r="65" spans="1:3" x14ac:dyDescent="0.2">
      <c r="A65" s="880"/>
      <c r="B65" s="917"/>
      <c r="C65" s="917"/>
    </row>
    <row r="66" spans="1:3" x14ac:dyDescent="0.2">
      <c r="A66" s="872"/>
      <c r="B66" s="918" t="s">
        <v>1217</v>
      </c>
      <c r="C66" s="164"/>
    </row>
    <row r="67" spans="1:3" x14ac:dyDescent="0.2">
      <c r="A67" s="879"/>
      <c r="B67" s="919"/>
      <c r="C67" s="403"/>
    </row>
    <row r="68" spans="1:3" x14ac:dyDescent="0.2">
      <c r="A68" s="920" t="s">
        <v>458</v>
      </c>
      <c r="B68" s="910">
        <v>2.9620000000000002</v>
      </c>
      <c r="C68" s="911">
        <v>3.379</v>
      </c>
    </row>
    <row r="69" spans="1:3" x14ac:dyDescent="0.2">
      <c r="A69" s="920" t="s">
        <v>449</v>
      </c>
      <c r="B69" s="912">
        <v>2E-3</v>
      </c>
      <c r="C69" s="913">
        <v>3.0000000000000001E-3</v>
      </c>
    </row>
    <row r="70" spans="1:3" x14ac:dyDescent="0.2">
      <c r="A70" s="920" t="s">
        <v>448</v>
      </c>
      <c r="B70" s="912">
        <v>2.4E-2</v>
      </c>
      <c r="C70" s="913">
        <v>3.5000000000000003E-2</v>
      </c>
    </row>
    <row r="71" spans="1:3" x14ac:dyDescent="0.2">
      <c r="A71" s="921" t="s">
        <v>550</v>
      </c>
      <c r="B71" s="912">
        <v>3.2000000000000001E-2</v>
      </c>
      <c r="C71" s="913">
        <v>3.2000000000000001E-2</v>
      </c>
    </row>
    <row r="72" spans="1:3" x14ac:dyDescent="0.2">
      <c r="A72" s="921" t="s">
        <v>551</v>
      </c>
      <c r="B72" s="912">
        <v>2.7E-2</v>
      </c>
      <c r="C72" s="913">
        <v>2.7E-2</v>
      </c>
    </row>
    <row r="73" spans="1:3" x14ac:dyDescent="0.2">
      <c r="A73" s="921" t="s">
        <v>552</v>
      </c>
      <c r="B73" s="912">
        <v>4.0000000000000001E-3</v>
      </c>
      <c r="C73" s="913">
        <v>4.0000000000000001E-3</v>
      </c>
    </row>
    <row r="74" spans="1:3" x14ac:dyDescent="0.2">
      <c r="A74" s="920" t="s">
        <v>450</v>
      </c>
      <c r="B74" s="912">
        <v>7.0000000000000001E-3</v>
      </c>
      <c r="C74" s="913">
        <v>7.0000000000000001E-3</v>
      </c>
    </row>
    <row r="75" spans="1:3" x14ac:dyDescent="0.2">
      <c r="A75" s="921" t="s">
        <v>553</v>
      </c>
      <c r="B75" s="912">
        <v>2.7E-2</v>
      </c>
      <c r="C75" s="913">
        <v>2.7E-2</v>
      </c>
    </row>
    <row r="76" spans="1:3" x14ac:dyDescent="0.2">
      <c r="A76" s="921" t="s">
        <v>554</v>
      </c>
      <c r="B76" s="912">
        <v>0.01</v>
      </c>
      <c r="C76" s="913">
        <v>0.01</v>
      </c>
    </row>
    <row r="77" spans="1:3" x14ac:dyDescent="0.2">
      <c r="A77" s="921" t="s">
        <v>453</v>
      </c>
      <c r="B77" s="912">
        <v>1E-3</v>
      </c>
      <c r="C77" s="913">
        <v>1E-3</v>
      </c>
    </row>
    <row r="78" spans="1:3" x14ac:dyDescent="0.2">
      <c r="A78" s="920" t="s">
        <v>451</v>
      </c>
      <c r="B78" s="912">
        <v>1E-3</v>
      </c>
      <c r="C78" s="913">
        <v>2E-3</v>
      </c>
    </row>
    <row r="79" spans="1:3" x14ac:dyDescent="0.2">
      <c r="A79" s="921" t="s">
        <v>555</v>
      </c>
      <c r="B79" s="912">
        <v>1.9E-2</v>
      </c>
      <c r="C79" s="913">
        <v>1.9E-2</v>
      </c>
    </row>
    <row r="80" spans="1:3" x14ac:dyDescent="0.2">
      <c r="A80" s="921" t="s">
        <v>556</v>
      </c>
      <c r="B80" s="912">
        <v>4.0000000000000001E-3</v>
      </c>
      <c r="C80" s="913">
        <v>4.0000000000000001E-3</v>
      </c>
    </row>
    <row r="81" spans="1:3" x14ac:dyDescent="0.2">
      <c r="A81" s="921" t="s">
        <v>557</v>
      </c>
      <c r="B81" s="912">
        <v>1E-3</v>
      </c>
      <c r="C81" s="913">
        <v>1E-3</v>
      </c>
    </row>
    <row r="82" spans="1:3" x14ac:dyDescent="0.2">
      <c r="A82" s="921" t="s">
        <v>558</v>
      </c>
      <c r="B82" s="912">
        <v>4.0000000000000001E-3</v>
      </c>
      <c r="C82" s="913">
        <v>4.0000000000000001E-3</v>
      </c>
    </row>
    <row r="83" spans="1:3" x14ac:dyDescent="0.2">
      <c r="A83" s="920" t="s">
        <v>454</v>
      </c>
      <c r="B83" s="912">
        <v>1E-3</v>
      </c>
      <c r="C83" s="913">
        <v>1E-3</v>
      </c>
    </row>
    <row r="84" spans="1:3" x14ac:dyDescent="0.2">
      <c r="A84" s="921" t="s">
        <v>559</v>
      </c>
      <c r="B84" s="912">
        <v>4.0000000000000001E-3</v>
      </c>
      <c r="C84" s="913">
        <v>4.0000000000000001E-3</v>
      </c>
    </row>
    <row r="85" spans="1:3" x14ac:dyDescent="0.2">
      <c r="A85" s="921" t="s">
        <v>455</v>
      </c>
      <c r="B85" s="912">
        <v>0</v>
      </c>
      <c r="C85" s="913">
        <v>0</v>
      </c>
    </row>
    <row r="86" spans="1:3" x14ac:dyDescent="0.2">
      <c r="A86" s="920" t="s">
        <v>452</v>
      </c>
      <c r="B86" s="912">
        <v>1E-3</v>
      </c>
      <c r="C86" s="913">
        <v>1E-3</v>
      </c>
    </row>
    <row r="87" spans="1:3" x14ac:dyDescent="0.2">
      <c r="A87" s="921" t="s">
        <v>560</v>
      </c>
      <c r="B87" s="912">
        <v>4.0000000000000001E-3</v>
      </c>
      <c r="C87" s="913">
        <v>4.0000000000000001E-3</v>
      </c>
    </row>
    <row r="88" spans="1:3" x14ac:dyDescent="0.2">
      <c r="A88" s="921" t="s">
        <v>561</v>
      </c>
      <c r="B88" s="912">
        <v>2E-3</v>
      </c>
      <c r="C88" s="913">
        <v>2E-3</v>
      </c>
    </row>
    <row r="89" spans="1:3" x14ac:dyDescent="0.2">
      <c r="A89" s="921" t="s">
        <v>562</v>
      </c>
      <c r="B89" s="912">
        <v>2E-3</v>
      </c>
      <c r="C89" s="913">
        <v>2E-3</v>
      </c>
    </row>
    <row r="90" spans="1:3" x14ac:dyDescent="0.2">
      <c r="A90" s="921" t="s">
        <v>563</v>
      </c>
      <c r="B90" s="912">
        <v>1E-3</v>
      </c>
      <c r="C90" s="913">
        <v>1E-3</v>
      </c>
    </row>
    <row r="91" spans="1:3" x14ac:dyDescent="0.2">
      <c r="A91" s="921" t="s">
        <v>564</v>
      </c>
      <c r="B91" s="912">
        <v>1E-3</v>
      </c>
      <c r="C91" s="913">
        <v>1E-3</v>
      </c>
    </row>
    <row r="92" spans="1:3" x14ac:dyDescent="0.2">
      <c r="A92" s="920" t="s">
        <v>457</v>
      </c>
      <c r="B92" s="912">
        <v>1E-3</v>
      </c>
      <c r="C92" s="913">
        <v>0</v>
      </c>
    </row>
    <row r="93" spans="1:3" x14ac:dyDescent="0.2">
      <c r="A93" s="920" t="s">
        <v>456</v>
      </c>
      <c r="B93" s="912">
        <v>1E-3</v>
      </c>
      <c r="C93" s="913">
        <v>1E-3</v>
      </c>
    </row>
    <row r="94" spans="1:3" x14ac:dyDescent="0.2">
      <c r="A94" s="921" t="s">
        <v>565</v>
      </c>
      <c r="B94" s="912">
        <v>1E-3</v>
      </c>
      <c r="C94" s="913">
        <v>1E-3</v>
      </c>
    </row>
    <row r="95" spans="1:3" x14ac:dyDescent="0.2">
      <c r="A95" s="921" t="s">
        <v>566</v>
      </c>
      <c r="B95" s="912">
        <v>1E-3</v>
      </c>
      <c r="C95" s="913">
        <v>1E-3</v>
      </c>
    </row>
    <row r="96" spans="1:3" x14ac:dyDescent="0.2">
      <c r="A96" s="921" t="s">
        <v>567</v>
      </c>
      <c r="B96" s="912">
        <v>0.01</v>
      </c>
      <c r="C96" s="913">
        <v>0.01</v>
      </c>
    </row>
    <row r="97" spans="1:3" x14ac:dyDescent="0.2">
      <c r="A97" s="921" t="s">
        <v>568</v>
      </c>
      <c r="B97" s="912">
        <v>2E-3</v>
      </c>
      <c r="C97" s="913">
        <v>2E-3</v>
      </c>
    </row>
    <row r="98" spans="1:3" x14ac:dyDescent="0.2">
      <c r="A98" s="921" t="s">
        <v>569</v>
      </c>
      <c r="B98" s="912">
        <v>4.2999999999999997E-2</v>
      </c>
      <c r="C98" s="913">
        <v>4.2999999999999997E-2</v>
      </c>
    </row>
    <row r="99" spans="1:3" x14ac:dyDescent="0.2">
      <c r="A99" s="921" t="s">
        <v>570</v>
      </c>
      <c r="B99" s="912">
        <v>4.2999999999999997E-2</v>
      </c>
      <c r="C99" s="913">
        <v>4.2999999999999997E-2</v>
      </c>
    </row>
    <row r="100" spans="1:3" x14ac:dyDescent="0.2">
      <c r="A100" s="921" t="s">
        <v>571</v>
      </c>
      <c r="B100" s="912">
        <v>2E-3</v>
      </c>
      <c r="C100" s="913">
        <v>2E-3</v>
      </c>
    </row>
    <row r="101" spans="1:3" x14ac:dyDescent="0.2">
      <c r="A101" s="879"/>
      <c r="B101" s="912"/>
      <c r="C101" s="913"/>
    </row>
    <row r="102" spans="1:3" x14ac:dyDescent="0.2">
      <c r="A102" s="921" t="s">
        <v>572</v>
      </c>
      <c r="B102" s="912">
        <v>0.01</v>
      </c>
      <c r="C102" s="913">
        <v>1.0999999999999999E-2</v>
      </c>
    </row>
    <row r="103" spans="1:3" x14ac:dyDescent="0.2">
      <c r="A103" s="921" t="s">
        <v>573</v>
      </c>
      <c r="B103" s="912">
        <v>2.9990000000000001</v>
      </c>
      <c r="C103" s="913">
        <v>3.431</v>
      </c>
    </row>
    <row r="104" spans="1:3" x14ac:dyDescent="0.2">
      <c r="A104" s="1234" t="s">
        <v>574</v>
      </c>
      <c r="B104" s="1232">
        <v>3.2450000000000001</v>
      </c>
      <c r="C104" s="914">
        <v>3.677</v>
      </c>
    </row>
    <row r="105" spans="1:3" x14ac:dyDescent="0.2">
      <c r="A105" s="161" t="s">
        <v>1211</v>
      </c>
    </row>
    <row r="106" spans="1:3" x14ac:dyDescent="0.2">
      <c r="A106" s="510" t="s">
        <v>615</v>
      </c>
    </row>
    <row r="107" spans="1:3" x14ac:dyDescent="0.2">
      <c r="A107" s="922" t="s">
        <v>616</v>
      </c>
    </row>
  </sheetData>
  <mergeCells count="1">
    <mergeCell ref="A1:D1"/>
  </mergeCells>
  <hyperlinks>
    <hyperlink ref="A1" location="Contents!A1" display="To table of contents" xr:uid="{00000000-0004-0000-3800-000000000000}"/>
  </hyperlinks>
  <pageMargins left="0.78740157480314965" right="0.56999999999999995" top="0.59" bottom="0.82677165354330717" header="0.39" footer="0.51181102362204722"/>
  <pageSetup paperSize="9" scale="90" fitToHeight="2" orientation="portrait" r:id="rId1"/>
  <headerFooter alignWithMargins="0"/>
  <rowBreaks count="1" manualBreakCount="1">
    <brk id="54" max="2" man="1"/>
  </rowBreaks>
  <customProperties>
    <customPr name="EpmWorksheetKeyString_GU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4" tint="0.79998168889431442"/>
    <pageSetUpPr fitToPage="1"/>
  </sheetPr>
  <dimension ref="A1:L58"/>
  <sheetViews>
    <sheetView zoomScale="75" zoomScaleNormal="75" workbookViewId="0">
      <selection activeCell="H2" sqref="H2"/>
    </sheetView>
  </sheetViews>
  <sheetFormatPr defaultColWidth="8.85546875" defaultRowHeight="11.25" x14ac:dyDescent="0.2"/>
  <cols>
    <col min="1" max="1" width="24" style="923" customWidth="1"/>
    <col min="2" max="2" width="13.85546875" style="923" bestFit="1" customWidth="1"/>
    <col min="3" max="3" width="8.28515625" style="923" bestFit="1" customWidth="1"/>
    <col min="4" max="4" width="8" style="923" customWidth="1"/>
    <col min="5" max="5" width="21.42578125" style="923" bestFit="1" customWidth="1"/>
    <col min="6" max="12" width="12.7109375" style="923" customWidth="1"/>
    <col min="13" max="16384" width="8.85546875" style="923"/>
  </cols>
  <sheetData>
    <row r="1" spans="1:12" ht="34.5" customHeight="1" x14ac:dyDescent="0.2">
      <c r="A1" s="1417" t="s">
        <v>2</v>
      </c>
      <c r="B1" s="1417"/>
      <c r="C1" s="1417"/>
      <c r="D1" s="1417"/>
    </row>
    <row r="2" spans="1:12" ht="21" x14ac:dyDescent="0.35">
      <c r="A2" s="999" t="s">
        <v>1715</v>
      </c>
      <c r="B2" s="991"/>
      <c r="C2" s="991"/>
      <c r="D2" s="991"/>
      <c r="E2" s="991"/>
      <c r="F2" s="991"/>
      <c r="G2" s="991"/>
      <c r="H2" s="991"/>
      <c r="I2" s="991"/>
      <c r="J2" s="991"/>
      <c r="K2" s="991"/>
      <c r="L2" s="991"/>
    </row>
    <row r="3" spans="1:12" ht="21" x14ac:dyDescent="0.35">
      <c r="A3" s="999" t="s">
        <v>1638</v>
      </c>
      <c r="B3" s="991"/>
      <c r="C3" s="991"/>
      <c r="D3" s="991"/>
      <c r="E3" s="991"/>
      <c r="F3" s="991"/>
      <c r="G3" s="991"/>
      <c r="H3" s="991"/>
      <c r="I3" s="991"/>
      <c r="J3" s="991"/>
      <c r="K3" s="991"/>
      <c r="L3" s="991"/>
    </row>
    <row r="4" spans="1:12" ht="24" x14ac:dyDescent="0.2">
      <c r="A4" s="993" t="s">
        <v>1386</v>
      </c>
      <c r="B4" s="992" t="s">
        <v>1387</v>
      </c>
      <c r="C4" s="993" t="s">
        <v>1388</v>
      </c>
      <c r="D4" s="993" t="s">
        <v>1389</v>
      </c>
      <c r="E4" s="993" t="s">
        <v>1390</v>
      </c>
      <c r="F4" s="992" t="s">
        <v>1391</v>
      </c>
      <c r="G4" s="993" t="s">
        <v>1392</v>
      </c>
      <c r="H4" s="993" t="s">
        <v>1393</v>
      </c>
      <c r="I4" s="993" t="s">
        <v>1394</v>
      </c>
      <c r="J4" s="993" t="s">
        <v>1395</v>
      </c>
      <c r="K4" s="993" t="s">
        <v>1396</v>
      </c>
      <c r="L4" s="993" t="s">
        <v>1397</v>
      </c>
    </row>
    <row r="5" spans="1:12" ht="21.75" customHeight="1" x14ac:dyDescent="0.2">
      <c r="A5" s="924" t="s">
        <v>1398</v>
      </c>
      <c r="B5" s="925">
        <v>4</v>
      </c>
      <c r="C5" s="926" t="s">
        <v>1399</v>
      </c>
      <c r="D5" s="927">
        <v>569</v>
      </c>
      <c r="E5" s="926" t="s">
        <v>1400</v>
      </c>
      <c r="F5" s="994">
        <v>1616</v>
      </c>
      <c r="G5" s="995">
        <v>12.133956119999999</v>
      </c>
      <c r="H5" s="995">
        <v>69.816007999999982</v>
      </c>
      <c r="I5" s="995">
        <v>0.25485760000000002</v>
      </c>
      <c r="J5" s="995">
        <v>22.599736</v>
      </c>
      <c r="K5" s="995">
        <v>3.9012799999999999</v>
      </c>
      <c r="L5" s="996">
        <v>0.31505303684855973</v>
      </c>
    </row>
    <row r="6" spans="1:12" ht="12" x14ac:dyDescent="0.2">
      <c r="A6" s="924" t="s">
        <v>1517</v>
      </c>
      <c r="B6" s="925">
        <v>4</v>
      </c>
      <c r="C6" s="926" t="s">
        <v>1399</v>
      </c>
      <c r="D6" s="927">
        <v>442</v>
      </c>
      <c r="E6" s="926" t="s">
        <v>1518</v>
      </c>
      <c r="F6" s="994">
        <v>2139</v>
      </c>
      <c r="G6" s="995">
        <v>10.996550136</v>
      </c>
      <c r="H6" s="995">
        <v>46.873171199999994</v>
      </c>
      <c r="I6" s="995">
        <v>0.83894208000000003</v>
      </c>
      <c r="J6" s="995">
        <v>27.607903680000003</v>
      </c>
      <c r="K6" s="995">
        <v>3.5355840000000001</v>
      </c>
      <c r="L6" s="996">
        <v>0.23939586575430236</v>
      </c>
    </row>
    <row r="7" spans="1:12" ht="12" x14ac:dyDescent="0.2">
      <c r="A7" s="924" t="s">
        <v>1401</v>
      </c>
      <c r="B7" s="925">
        <v>4</v>
      </c>
      <c r="C7" s="926" t="s">
        <v>1399</v>
      </c>
      <c r="D7" s="927">
        <v>397</v>
      </c>
      <c r="E7" s="926" t="s">
        <v>1716</v>
      </c>
      <c r="F7" s="994">
        <v>9607</v>
      </c>
      <c r="G7" s="995">
        <v>10.450838111999998</v>
      </c>
      <c r="H7" s="995">
        <v>45.955737920000004</v>
      </c>
      <c r="I7" s="995">
        <v>2.0556688000000003</v>
      </c>
      <c r="J7" s="995">
        <v>25.267939520000002</v>
      </c>
      <c r="K7" s="995">
        <v>3.360128</v>
      </c>
      <c r="L7" s="996">
        <v>0.25376056166567529</v>
      </c>
    </row>
    <row r="8" spans="1:12" ht="12" x14ac:dyDescent="0.2">
      <c r="A8" s="924" t="s">
        <v>1519</v>
      </c>
      <c r="B8" s="925">
        <v>2</v>
      </c>
      <c r="C8" s="926" t="s">
        <v>1399</v>
      </c>
      <c r="D8" s="927">
        <v>347.5</v>
      </c>
      <c r="E8" s="926" t="s">
        <v>1520</v>
      </c>
      <c r="F8" s="994">
        <v>16144</v>
      </c>
      <c r="G8" s="995">
        <v>9.2979057600000008</v>
      </c>
      <c r="H8" s="995">
        <v>63.771465600000013</v>
      </c>
      <c r="I8" s="995">
        <v>5.3231231999999995</v>
      </c>
      <c r="J8" s="995">
        <v>48.136396800000014</v>
      </c>
      <c r="K8" s="995">
        <v>2.9894399999999997</v>
      </c>
      <c r="L8" s="996">
        <v>0.22069627368010736</v>
      </c>
    </row>
    <row r="9" spans="1:12" ht="12" x14ac:dyDescent="0.2">
      <c r="A9" s="924" t="s">
        <v>1717</v>
      </c>
      <c r="B9" s="925">
        <v>2</v>
      </c>
      <c r="C9" s="926" t="s">
        <v>1399</v>
      </c>
      <c r="D9" s="927">
        <v>316</v>
      </c>
      <c r="E9" s="926" t="s">
        <v>1405</v>
      </c>
      <c r="F9" s="994">
        <v>712</v>
      </c>
      <c r="G9" s="995">
        <v>6.7230168719999996</v>
      </c>
      <c r="H9" s="995">
        <v>41.490527520000001</v>
      </c>
      <c r="I9" s="995">
        <v>0.93901109167999985</v>
      </c>
      <c r="J9" s="995">
        <v>20.276625119999999</v>
      </c>
      <c r="K9" s="995">
        <v>2.1615679999999995</v>
      </c>
      <c r="L9" s="996">
        <v>0.19942398455864133</v>
      </c>
    </row>
    <row r="10" spans="1:12" ht="12" x14ac:dyDescent="0.2">
      <c r="A10" s="924" t="s">
        <v>1404</v>
      </c>
      <c r="B10" s="925">
        <v>2</v>
      </c>
      <c r="C10" s="926" t="s">
        <v>1399</v>
      </c>
      <c r="D10" s="927">
        <v>280</v>
      </c>
      <c r="E10" s="926" t="s">
        <v>1405</v>
      </c>
      <c r="F10" s="994">
        <v>1906</v>
      </c>
      <c r="G10" s="995">
        <v>6.7230168720000005</v>
      </c>
      <c r="H10" s="995">
        <v>41.490527520000001</v>
      </c>
      <c r="I10" s="995">
        <v>0.93901109167999985</v>
      </c>
      <c r="J10" s="995">
        <v>20.276625119999999</v>
      </c>
      <c r="K10" s="995">
        <v>2.1615679999999999</v>
      </c>
      <c r="L10" s="996">
        <v>0.19942398455864141</v>
      </c>
    </row>
    <row r="11" spans="1:12" ht="12" x14ac:dyDescent="0.2">
      <c r="A11" s="924" t="s">
        <v>1406</v>
      </c>
      <c r="B11" s="925">
        <v>4</v>
      </c>
      <c r="C11" s="926" t="s">
        <v>1399</v>
      </c>
      <c r="D11" s="927">
        <v>280</v>
      </c>
      <c r="E11" s="926" t="s">
        <v>1407</v>
      </c>
      <c r="F11" s="994">
        <v>405</v>
      </c>
      <c r="G11" s="995">
        <v>5.8604574600000001</v>
      </c>
      <c r="H11" s="995">
        <v>29.364511199999999</v>
      </c>
      <c r="I11" s="995">
        <v>4.1990603520000001</v>
      </c>
      <c r="J11" s="995">
        <v>26.212210560000003</v>
      </c>
      <c r="K11" s="995">
        <v>1.8842400000000001</v>
      </c>
      <c r="L11" s="996">
        <v>0.55163240683741255</v>
      </c>
    </row>
    <row r="12" spans="1:12" ht="12" x14ac:dyDescent="0.2">
      <c r="A12" s="924" t="s">
        <v>1718</v>
      </c>
      <c r="B12" s="925">
        <v>2</v>
      </c>
      <c r="C12" s="926" t="s">
        <v>1399</v>
      </c>
      <c r="D12" s="927">
        <v>254</v>
      </c>
      <c r="E12" s="926" t="s">
        <v>1408</v>
      </c>
      <c r="F12" s="994">
        <v>606</v>
      </c>
      <c r="G12" s="995">
        <v>5.0712501839999993</v>
      </c>
      <c r="H12" s="995">
        <v>20.460369119999999</v>
      </c>
      <c r="I12" s="995">
        <v>0.38507872000000004</v>
      </c>
      <c r="J12" s="995">
        <v>11.058150239999998</v>
      </c>
      <c r="K12" s="995">
        <v>1.6304960000000002</v>
      </c>
      <c r="L12" s="996">
        <v>8.8339148867852629E-2</v>
      </c>
    </row>
    <row r="13" spans="1:12" ht="12" x14ac:dyDescent="0.2">
      <c r="A13" s="924" t="s">
        <v>1521</v>
      </c>
      <c r="B13" s="925">
        <v>2</v>
      </c>
      <c r="C13" s="926" t="s">
        <v>1399</v>
      </c>
      <c r="D13" s="927">
        <v>253</v>
      </c>
      <c r="E13" s="926" t="s">
        <v>1408</v>
      </c>
      <c r="F13" s="994">
        <v>10679</v>
      </c>
      <c r="G13" s="995">
        <v>5.0712501840000002</v>
      </c>
      <c r="H13" s="995">
        <v>20.460369120000003</v>
      </c>
      <c r="I13" s="995">
        <v>0.38507871999999987</v>
      </c>
      <c r="J13" s="995">
        <v>11.058150239999998</v>
      </c>
      <c r="K13" s="995">
        <v>1.6304959999999999</v>
      </c>
      <c r="L13" s="996">
        <v>8.8339148867852657E-2</v>
      </c>
    </row>
    <row r="14" spans="1:12" ht="12" x14ac:dyDescent="0.2">
      <c r="A14" s="924" t="s">
        <v>1402</v>
      </c>
      <c r="B14" s="925">
        <v>2</v>
      </c>
      <c r="C14" s="926" t="s">
        <v>1399</v>
      </c>
      <c r="D14" s="927">
        <v>247</v>
      </c>
      <c r="E14" s="926" t="s">
        <v>1403</v>
      </c>
      <c r="F14" s="994">
        <v>10216</v>
      </c>
      <c r="G14" s="995">
        <v>7.2322021200000011</v>
      </c>
      <c r="H14" s="995">
        <v>53.538372800000012</v>
      </c>
      <c r="I14" s="995">
        <v>3.5472223999999999</v>
      </c>
      <c r="J14" s="995">
        <v>45.855142400000005</v>
      </c>
      <c r="K14" s="995">
        <v>2.3252799999999998</v>
      </c>
      <c r="L14" s="996">
        <v>0.3018809594577247</v>
      </c>
    </row>
    <row r="15" spans="1:12" ht="12" x14ac:dyDescent="0.2">
      <c r="A15" s="924" t="s">
        <v>1409</v>
      </c>
      <c r="B15" s="925">
        <v>2</v>
      </c>
      <c r="C15" s="926" t="s">
        <v>1399</v>
      </c>
      <c r="D15" s="927">
        <v>235</v>
      </c>
      <c r="E15" s="926" t="s">
        <v>1719</v>
      </c>
      <c r="F15" s="994">
        <v>14698</v>
      </c>
      <c r="G15" s="995">
        <v>6.069615552000001</v>
      </c>
      <c r="H15" s="995">
        <v>37.918809599999996</v>
      </c>
      <c r="I15" s="995">
        <v>7.4533420799999996</v>
      </c>
      <c r="J15" s="995">
        <v>27.730679519999999</v>
      </c>
      <c r="K15" s="995">
        <v>1.9514880000000001</v>
      </c>
      <c r="L15" s="996">
        <v>0.20511038110480245</v>
      </c>
    </row>
    <row r="16" spans="1:12" ht="12" x14ac:dyDescent="0.2">
      <c r="A16" s="924" t="s">
        <v>1410</v>
      </c>
      <c r="B16" s="925">
        <v>2</v>
      </c>
      <c r="C16" s="926" t="s">
        <v>1399</v>
      </c>
      <c r="D16" s="927">
        <v>233</v>
      </c>
      <c r="E16" s="926" t="s">
        <v>1720</v>
      </c>
      <c r="F16" s="994">
        <v>8194</v>
      </c>
      <c r="G16" s="995">
        <v>4.815612515999999</v>
      </c>
      <c r="H16" s="995">
        <v>19.243312800000002</v>
      </c>
      <c r="I16" s="995">
        <v>1.2054631999999998</v>
      </c>
      <c r="J16" s="995">
        <v>13.916793759999999</v>
      </c>
      <c r="K16" s="995">
        <v>1.5483039999999997</v>
      </c>
      <c r="L16" s="996">
        <v>0.11016583569670883</v>
      </c>
    </row>
    <row r="17" spans="1:12" ht="12" x14ac:dyDescent="0.2">
      <c r="A17" s="924" t="s">
        <v>1522</v>
      </c>
      <c r="B17" s="925">
        <v>2</v>
      </c>
      <c r="C17" s="926" t="s">
        <v>1399</v>
      </c>
      <c r="D17" s="927">
        <v>228</v>
      </c>
      <c r="E17" s="926" t="s">
        <v>1408</v>
      </c>
      <c r="F17" s="994">
        <v>3064</v>
      </c>
      <c r="G17" s="995">
        <v>5.0712501840000002</v>
      </c>
      <c r="H17" s="995">
        <v>20.460369119999999</v>
      </c>
      <c r="I17" s="995">
        <v>0.38507871999999999</v>
      </c>
      <c r="J17" s="995">
        <v>11.058150239999996</v>
      </c>
      <c r="K17" s="995">
        <v>1.6304960000000002</v>
      </c>
      <c r="L17" s="996">
        <v>8.8339148867852657E-2</v>
      </c>
    </row>
    <row r="18" spans="1:12" ht="12" x14ac:dyDescent="0.2">
      <c r="A18" s="924" t="s">
        <v>1411</v>
      </c>
      <c r="B18" s="925">
        <v>2</v>
      </c>
      <c r="C18" s="926" t="s">
        <v>1399</v>
      </c>
      <c r="D18" s="927">
        <v>204</v>
      </c>
      <c r="E18" s="926" t="s">
        <v>1721</v>
      </c>
      <c r="F18" s="994">
        <v>1064</v>
      </c>
      <c r="G18" s="995">
        <v>5.5041472200000001</v>
      </c>
      <c r="H18" s="995">
        <v>25.702011200000001</v>
      </c>
      <c r="I18" s="995">
        <v>0.97815439999999998</v>
      </c>
      <c r="J18" s="995">
        <v>12.370975999999999</v>
      </c>
      <c r="K18" s="995">
        <v>1.7696799999999999</v>
      </c>
      <c r="L18" s="996">
        <v>0.13687039974972076</v>
      </c>
    </row>
    <row r="19" spans="1:12" ht="12" x14ac:dyDescent="0.2">
      <c r="A19" s="924" t="s">
        <v>1413</v>
      </c>
      <c r="B19" s="925">
        <v>2</v>
      </c>
      <c r="C19" s="926" t="s">
        <v>1412</v>
      </c>
      <c r="D19" s="927">
        <v>185</v>
      </c>
      <c r="E19" s="926" t="s">
        <v>1722</v>
      </c>
      <c r="F19" s="994">
        <v>8073</v>
      </c>
      <c r="G19" s="995">
        <v>4.8454957980000009</v>
      </c>
      <c r="H19" s="995">
        <v>20.868471359999997</v>
      </c>
      <c r="I19" s="995">
        <v>0.97157400000000005</v>
      </c>
      <c r="J19" s="995">
        <v>12.323947600000002</v>
      </c>
      <c r="K19" s="995">
        <v>1.5579120000000004</v>
      </c>
      <c r="L19" s="996">
        <v>0.1162144630217225</v>
      </c>
    </row>
    <row r="20" spans="1:12" ht="12" x14ac:dyDescent="0.2">
      <c r="A20" s="924" t="s">
        <v>1417</v>
      </c>
      <c r="B20" s="925">
        <v>2</v>
      </c>
      <c r="C20" s="926" t="s">
        <v>1412</v>
      </c>
      <c r="D20" s="927">
        <v>165</v>
      </c>
      <c r="E20" s="926" t="s">
        <v>1723</v>
      </c>
      <c r="F20" s="994">
        <v>732</v>
      </c>
      <c r="G20" s="995">
        <v>4.2776761170000004</v>
      </c>
      <c r="H20" s="995">
        <v>19.507497959999998</v>
      </c>
      <c r="I20" s="995">
        <v>1.5530671200000001</v>
      </c>
      <c r="J20" s="995">
        <v>13.6532994</v>
      </c>
      <c r="K20" s="995">
        <v>1.3753480000000002</v>
      </c>
      <c r="L20" s="996">
        <v>0.1380816874953312</v>
      </c>
    </row>
    <row r="21" spans="1:12" ht="12" x14ac:dyDescent="0.2">
      <c r="A21" s="924" t="s">
        <v>1420</v>
      </c>
      <c r="B21" s="925">
        <v>2</v>
      </c>
      <c r="C21" s="926" t="s">
        <v>1412</v>
      </c>
      <c r="D21" s="927">
        <v>116</v>
      </c>
      <c r="E21" s="926" t="s">
        <v>1421</v>
      </c>
      <c r="F21" s="994">
        <v>992</v>
      </c>
      <c r="G21" s="995">
        <v>3.8473792500000004</v>
      </c>
      <c r="H21" s="995">
        <v>12.637286000000001</v>
      </c>
      <c r="I21" s="995">
        <v>0.16539300000000001</v>
      </c>
      <c r="J21" s="995">
        <v>12.215948000000001</v>
      </c>
      <c r="K21" s="995">
        <v>1.2369999999999999</v>
      </c>
      <c r="L21" s="996">
        <v>0.18549557201730751</v>
      </c>
    </row>
    <row r="22" spans="1:12" ht="12" x14ac:dyDescent="0.2">
      <c r="A22" s="924" t="s">
        <v>1724</v>
      </c>
      <c r="B22" s="925">
        <v>2</v>
      </c>
      <c r="C22" s="926" t="s">
        <v>1412</v>
      </c>
      <c r="D22" s="927">
        <v>97</v>
      </c>
      <c r="E22" s="926" t="s">
        <v>1725</v>
      </c>
      <c r="F22" s="994">
        <v>982</v>
      </c>
      <c r="G22" s="995">
        <v>1.9852352520000003</v>
      </c>
      <c r="H22" s="995">
        <v>8.9966386400000005</v>
      </c>
      <c r="I22" s="995">
        <v>8.4012320000000001E-2</v>
      </c>
      <c r="J22" s="995">
        <v>6.2835633600000014</v>
      </c>
      <c r="K22" s="995">
        <v>0.63828800000000008</v>
      </c>
      <c r="L22" s="996">
        <v>3.7827644425914748E-2</v>
      </c>
    </row>
    <row r="23" spans="1:12" ht="12" x14ac:dyDescent="0.2">
      <c r="A23" s="924" t="s">
        <v>1422</v>
      </c>
      <c r="B23" s="925">
        <v>2</v>
      </c>
      <c r="C23" s="926" t="s">
        <v>1412</v>
      </c>
      <c r="D23" s="927">
        <v>93.5</v>
      </c>
      <c r="E23" s="926" t="s">
        <v>1726</v>
      </c>
      <c r="F23" s="994">
        <v>15244</v>
      </c>
      <c r="G23" s="995">
        <v>2.8355776020000003</v>
      </c>
      <c r="H23" s="995">
        <v>9.6980133600000009</v>
      </c>
      <c r="I23" s="995">
        <v>2.2470888000000002</v>
      </c>
      <c r="J23" s="995">
        <v>20.675355200000006</v>
      </c>
      <c r="K23" s="995">
        <v>0.91168800000000016</v>
      </c>
      <c r="L23" s="996">
        <v>0.16408595247967656</v>
      </c>
    </row>
    <row r="24" spans="1:12" ht="12" x14ac:dyDescent="0.2">
      <c r="A24" s="924" t="s">
        <v>1414</v>
      </c>
      <c r="B24" s="925">
        <v>2</v>
      </c>
      <c r="C24" s="926" t="s">
        <v>1412</v>
      </c>
      <c r="D24" s="927">
        <v>85.1</v>
      </c>
      <c r="E24" s="926" t="s">
        <v>1727</v>
      </c>
      <c r="F24" s="994">
        <v>10709</v>
      </c>
      <c r="G24" s="995">
        <v>2.5670510579999997</v>
      </c>
      <c r="H24" s="995">
        <v>11.221696799999998</v>
      </c>
      <c r="I24" s="995">
        <v>0.66160720000000006</v>
      </c>
      <c r="J24" s="995">
        <v>6.8346583999999995</v>
      </c>
      <c r="K24" s="995">
        <v>0.8253520000000002</v>
      </c>
      <c r="L24" s="996">
        <v>7.3825258817183687E-2</v>
      </c>
    </row>
    <row r="25" spans="1:12" ht="12" x14ac:dyDescent="0.2">
      <c r="A25" s="924" t="s">
        <v>1415</v>
      </c>
      <c r="B25" s="925">
        <v>2</v>
      </c>
      <c r="C25" s="926" t="s">
        <v>1412</v>
      </c>
      <c r="D25" s="927">
        <v>79</v>
      </c>
      <c r="E25" s="926" t="s">
        <v>1416</v>
      </c>
      <c r="F25" s="994">
        <v>109894</v>
      </c>
      <c r="G25" s="995">
        <v>2.4808224869999993</v>
      </c>
      <c r="H25" s="995">
        <v>10.295930400000001</v>
      </c>
      <c r="I25" s="995">
        <v>0.71437079999999986</v>
      </c>
      <c r="J25" s="995">
        <v>7.0241975999999999</v>
      </c>
      <c r="K25" s="995">
        <v>0.79762799999999989</v>
      </c>
      <c r="L25" s="996">
        <v>7.0742269983469316E-2</v>
      </c>
    </row>
    <row r="26" spans="1:12" ht="12" x14ac:dyDescent="0.2">
      <c r="A26" s="924" t="s">
        <v>1423</v>
      </c>
      <c r="B26" s="925">
        <v>2</v>
      </c>
      <c r="C26" s="926" t="s">
        <v>1412</v>
      </c>
      <c r="D26" s="927">
        <v>78</v>
      </c>
      <c r="E26" s="926" t="s">
        <v>1424</v>
      </c>
      <c r="F26" s="994">
        <v>59523</v>
      </c>
      <c r="G26" s="995">
        <v>2.1740025449999996</v>
      </c>
      <c r="H26" s="995">
        <v>7.516320799999999</v>
      </c>
      <c r="I26" s="995">
        <v>0.55356643999999999</v>
      </c>
      <c r="J26" s="995">
        <v>6.1202844000000001</v>
      </c>
      <c r="K26" s="995">
        <v>0.69898000000000005</v>
      </c>
      <c r="L26" s="996">
        <v>8.3825178415671928E-2</v>
      </c>
    </row>
    <row r="27" spans="1:12" ht="12" x14ac:dyDescent="0.2">
      <c r="A27" s="924" t="s">
        <v>1428</v>
      </c>
      <c r="B27" s="925">
        <v>2</v>
      </c>
      <c r="C27" s="926" t="s">
        <v>1412</v>
      </c>
      <c r="D27" s="927">
        <v>75.5</v>
      </c>
      <c r="E27" s="926" t="s">
        <v>1429</v>
      </c>
      <c r="F27" s="994">
        <v>29455</v>
      </c>
      <c r="G27" s="995">
        <v>2.2860213090000006</v>
      </c>
      <c r="H27" s="995">
        <v>8.4924440000000008</v>
      </c>
      <c r="I27" s="995">
        <v>0.52003599999999994</v>
      </c>
      <c r="J27" s="995">
        <v>5.8661748000000014</v>
      </c>
      <c r="K27" s="995">
        <v>0.73499600000000009</v>
      </c>
      <c r="L27" s="996">
        <v>9.1878823175984017E-2</v>
      </c>
    </row>
    <row r="28" spans="1:12" ht="12" x14ac:dyDescent="0.2">
      <c r="A28" s="924" t="s">
        <v>1418</v>
      </c>
      <c r="B28" s="925">
        <v>2</v>
      </c>
      <c r="C28" s="926" t="s">
        <v>1412</v>
      </c>
      <c r="D28" s="927">
        <v>70</v>
      </c>
      <c r="E28" s="926" t="s">
        <v>1419</v>
      </c>
      <c r="F28" s="994">
        <v>36261</v>
      </c>
      <c r="G28" s="995">
        <v>2.2047566970000001</v>
      </c>
      <c r="H28" s="995">
        <v>7.7155867999999996</v>
      </c>
      <c r="I28" s="995">
        <v>0.85712679999999997</v>
      </c>
      <c r="J28" s="995">
        <v>7.9628740000000011</v>
      </c>
      <c r="K28" s="995">
        <v>0.70886799999999994</v>
      </c>
      <c r="L28" s="996">
        <v>6.072946375864751E-2</v>
      </c>
    </row>
    <row r="29" spans="1:12" ht="12" x14ac:dyDescent="0.2">
      <c r="A29" s="924" t="s">
        <v>1425</v>
      </c>
      <c r="B29" s="925">
        <v>2</v>
      </c>
      <c r="C29" s="926" t="s">
        <v>1412</v>
      </c>
      <c r="D29" s="927">
        <v>68</v>
      </c>
      <c r="E29" s="926" t="s">
        <v>1426</v>
      </c>
      <c r="F29" s="994">
        <v>470</v>
      </c>
      <c r="G29" s="995">
        <v>2.3930512320000004</v>
      </c>
      <c r="H29" s="995">
        <v>7.1591071999999984</v>
      </c>
      <c r="I29" s="995">
        <v>0.67158084799999995</v>
      </c>
      <c r="J29" s="995">
        <v>11.910643199999999</v>
      </c>
      <c r="K29" s="995">
        <v>0.76940800000000009</v>
      </c>
      <c r="L29" s="996">
        <v>6.2418777724196378E-2</v>
      </c>
    </row>
    <row r="30" spans="1:12" ht="12" x14ac:dyDescent="0.2">
      <c r="A30" s="924" t="s">
        <v>1427</v>
      </c>
      <c r="B30" s="925">
        <v>2</v>
      </c>
      <c r="C30" s="926" t="s">
        <v>1412</v>
      </c>
      <c r="D30" s="927">
        <v>67.599999999999994</v>
      </c>
      <c r="E30" s="926" t="s">
        <v>1728</v>
      </c>
      <c r="F30" s="994">
        <v>1976</v>
      </c>
      <c r="G30" s="995">
        <v>1.69110513</v>
      </c>
      <c r="H30" s="995">
        <v>7.0135319999999997</v>
      </c>
      <c r="I30" s="995">
        <v>5.4372000000000011E-2</v>
      </c>
      <c r="J30" s="995">
        <v>3.4344405372</v>
      </c>
      <c r="K30" s="995">
        <v>0.54371999999999998</v>
      </c>
      <c r="L30" s="996">
        <v>4.251672105096161E-2</v>
      </c>
    </row>
    <row r="31" spans="1:12" ht="12" x14ac:dyDescent="0.2">
      <c r="A31" s="924" t="s">
        <v>1430</v>
      </c>
      <c r="B31" s="925">
        <v>2</v>
      </c>
      <c r="C31" s="926" t="s">
        <v>1412</v>
      </c>
      <c r="D31" s="927">
        <v>63</v>
      </c>
      <c r="E31" s="926" t="s">
        <v>1431</v>
      </c>
      <c r="F31" s="994">
        <v>2266</v>
      </c>
      <c r="G31" s="995">
        <v>2.2319402820000001</v>
      </c>
      <c r="H31" s="995">
        <v>6.1363175999999999</v>
      </c>
      <c r="I31" s="995">
        <v>0.83257952000000002</v>
      </c>
      <c r="J31" s="995">
        <v>12.9727272</v>
      </c>
      <c r="K31" s="995">
        <v>0.71760799999999991</v>
      </c>
      <c r="L31" s="996">
        <v>5.7724191923649498E-2</v>
      </c>
    </row>
    <row r="32" spans="1:12" ht="12" x14ac:dyDescent="0.2">
      <c r="A32" s="924" t="s">
        <v>1432</v>
      </c>
      <c r="B32" s="925">
        <v>2</v>
      </c>
      <c r="C32" s="926" t="s">
        <v>1412</v>
      </c>
      <c r="D32" s="927">
        <v>60.5</v>
      </c>
      <c r="E32" s="926" t="s">
        <v>1433</v>
      </c>
      <c r="F32" s="994">
        <v>344</v>
      </c>
      <c r="G32" s="995">
        <v>2.5424178779999997</v>
      </c>
      <c r="H32" s="995">
        <v>8.1518423999999978</v>
      </c>
      <c r="I32" s="995">
        <v>0.57064535999999999</v>
      </c>
      <c r="J32" s="995">
        <v>11.110696799999999</v>
      </c>
      <c r="K32" s="995">
        <v>0.81743200000000005</v>
      </c>
      <c r="L32" s="996">
        <v>6.8725016254504306E-2</v>
      </c>
    </row>
    <row r="33" spans="1:12" ht="12" x14ac:dyDescent="0.2">
      <c r="A33" s="924" t="s">
        <v>1434</v>
      </c>
      <c r="B33" s="925">
        <v>2</v>
      </c>
      <c r="C33" s="926" t="s">
        <v>1412</v>
      </c>
      <c r="D33" s="927">
        <v>52</v>
      </c>
      <c r="E33" s="926" t="s">
        <v>1435</v>
      </c>
      <c r="F33" s="994">
        <v>123322</v>
      </c>
      <c r="G33" s="995">
        <v>1.7411677139999999</v>
      </c>
      <c r="H33" s="995">
        <v>4.8531881600000002</v>
      </c>
      <c r="I33" s="995">
        <v>1.3856486400000001</v>
      </c>
      <c r="J33" s="995">
        <v>13.62957488</v>
      </c>
      <c r="K33" s="995">
        <v>0.55981599999999998</v>
      </c>
      <c r="L33" s="996">
        <v>4.2601082207699315E-2</v>
      </c>
    </row>
    <row r="34" spans="1:12" ht="12" x14ac:dyDescent="0.2">
      <c r="A34" s="924" t="s">
        <v>1436</v>
      </c>
      <c r="B34" s="925">
        <v>2</v>
      </c>
      <c r="C34" s="926" t="s">
        <v>1412</v>
      </c>
      <c r="D34" s="927">
        <v>45</v>
      </c>
      <c r="E34" s="926" t="s">
        <v>1437</v>
      </c>
      <c r="F34" s="994">
        <v>938</v>
      </c>
      <c r="G34" s="995">
        <v>2.2392555900000004</v>
      </c>
      <c r="H34" s="995">
        <v>5.2487119999999994</v>
      </c>
      <c r="I34" s="995">
        <v>1.683832</v>
      </c>
      <c r="J34" s="995">
        <v>19.977835999999996</v>
      </c>
      <c r="K34" s="995">
        <v>0.71996000000000004</v>
      </c>
      <c r="L34" s="996">
        <v>7.1298401458782037E-2</v>
      </c>
    </row>
    <row r="35" spans="1:12" ht="12" x14ac:dyDescent="0.2">
      <c r="A35" s="924" t="s">
        <v>1438</v>
      </c>
      <c r="B35" s="925">
        <v>2</v>
      </c>
      <c r="C35" s="926" t="s">
        <v>1439</v>
      </c>
      <c r="D35" s="927">
        <v>43</v>
      </c>
      <c r="E35" s="926" t="s">
        <v>1440</v>
      </c>
      <c r="F35" s="994">
        <v>570</v>
      </c>
      <c r="G35" s="995">
        <v>1.0097737649999998</v>
      </c>
      <c r="H35" s="995">
        <v>2.4911425199999995</v>
      </c>
      <c r="I35" s="995">
        <v>0.24268584000000007</v>
      </c>
      <c r="J35" s="995">
        <v>6.2472771600000003</v>
      </c>
      <c r="K35" s="995">
        <v>0.32466</v>
      </c>
      <c r="L35" s="996">
        <v>5.0977449673901311E-2</v>
      </c>
    </row>
    <row r="36" spans="1:12" ht="12" x14ac:dyDescent="0.2">
      <c r="A36" s="924" t="s">
        <v>1443</v>
      </c>
      <c r="B36" s="925">
        <v>2</v>
      </c>
      <c r="C36" s="926" t="s">
        <v>1412</v>
      </c>
      <c r="D36" s="927">
        <v>38.6</v>
      </c>
      <c r="E36" s="926" t="s">
        <v>1523</v>
      </c>
      <c r="F36" s="994">
        <v>1484</v>
      </c>
      <c r="G36" s="995">
        <v>1.279146297</v>
      </c>
      <c r="H36" s="995">
        <v>3.3836904000000008</v>
      </c>
      <c r="I36" s="995">
        <v>4.0308960000000012E-2</v>
      </c>
      <c r="J36" s="995">
        <v>4.3151981200000007</v>
      </c>
      <c r="K36" s="995">
        <v>0.41126800000000002</v>
      </c>
      <c r="L36" s="996">
        <v>2.3503274233278058E-2</v>
      </c>
    </row>
    <row r="37" spans="1:12" ht="12" x14ac:dyDescent="0.2">
      <c r="A37" s="924" t="s">
        <v>1441</v>
      </c>
      <c r="B37" s="925">
        <v>2</v>
      </c>
      <c r="C37" s="926" t="s">
        <v>1412</v>
      </c>
      <c r="D37" s="927">
        <v>38.299999999999997</v>
      </c>
      <c r="E37" s="926" t="s">
        <v>1442</v>
      </c>
      <c r="F37" s="994">
        <v>1734</v>
      </c>
      <c r="G37" s="995">
        <v>1.3550239560000001</v>
      </c>
      <c r="H37" s="995">
        <v>3.8250681600000003</v>
      </c>
      <c r="I37" s="995">
        <v>3.411488E-2</v>
      </c>
      <c r="J37" s="995">
        <v>4.09708176</v>
      </c>
      <c r="K37" s="995">
        <v>0.43566400000000005</v>
      </c>
      <c r="L37" s="996">
        <v>2.6387446427039666E-2</v>
      </c>
    </row>
    <row r="38" spans="1:12" ht="12" x14ac:dyDescent="0.2">
      <c r="A38" s="924" t="s">
        <v>1448</v>
      </c>
      <c r="B38" s="925">
        <v>2</v>
      </c>
      <c r="C38" s="926" t="s">
        <v>1412</v>
      </c>
      <c r="D38" s="927">
        <v>34</v>
      </c>
      <c r="E38" s="926" t="s">
        <v>1524</v>
      </c>
      <c r="F38" s="994">
        <v>2472</v>
      </c>
      <c r="G38" s="995">
        <v>1.3039660919999998</v>
      </c>
      <c r="H38" s="995">
        <v>3.5079547199999999</v>
      </c>
      <c r="I38" s="995">
        <v>4.1001360000000001E-2</v>
      </c>
      <c r="J38" s="995">
        <v>4.2836631999999994</v>
      </c>
      <c r="K38" s="995">
        <v>0.41924799999999995</v>
      </c>
      <c r="L38" s="996">
        <v>2.423865597645972E-2</v>
      </c>
    </row>
    <row r="39" spans="1:12" ht="12" x14ac:dyDescent="0.2">
      <c r="A39" s="924" t="s">
        <v>1729</v>
      </c>
      <c r="B39" s="925">
        <v>3</v>
      </c>
      <c r="C39" s="926" t="s">
        <v>1439</v>
      </c>
      <c r="D39" s="927">
        <v>31</v>
      </c>
      <c r="E39" s="926" t="s">
        <v>1444</v>
      </c>
      <c r="F39" s="994">
        <v>435</v>
      </c>
      <c r="G39" s="995">
        <v>0.74231528084999998</v>
      </c>
      <c r="H39" s="995">
        <v>1.393200846</v>
      </c>
      <c r="I39" s="995">
        <v>0.46505957747399995</v>
      </c>
      <c r="J39" s="995">
        <v>5.4052074539999992</v>
      </c>
      <c r="K39" s="995">
        <v>0.23866739999999997</v>
      </c>
      <c r="L39" s="996">
        <v>2.9230322288397354E-2</v>
      </c>
    </row>
    <row r="40" spans="1:12" ht="12" x14ac:dyDescent="0.2">
      <c r="A40" s="924" t="s">
        <v>1445</v>
      </c>
      <c r="B40" s="925">
        <v>2</v>
      </c>
      <c r="C40" s="926" t="s">
        <v>1446</v>
      </c>
      <c r="D40" s="927">
        <v>29</v>
      </c>
      <c r="E40" s="926" t="s">
        <v>1447</v>
      </c>
      <c r="F40" s="994">
        <v>7661</v>
      </c>
      <c r="G40" s="995">
        <v>1.0222437468749999</v>
      </c>
      <c r="H40" s="995">
        <v>3.5535034090909088</v>
      </c>
      <c r="I40" s="995">
        <v>3.2866931818181813E-6</v>
      </c>
      <c r="J40" s="995">
        <v>1.9772500000000002</v>
      </c>
      <c r="K40" s="995">
        <v>0.32866931818181816</v>
      </c>
      <c r="L40" s="996">
        <v>0.11894653409090911</v>
      </c>
    </row>
    <row r="41" spans="1:12" ht="12" x14ac:dyDescent="0.2">
      <c r="A41" s="924" t="s">
        <v>1730</v>
      </c>
      <c r="B41" s="925">
        <v>3</v>
      </c>
      <c r="C41" s="926" t="s">
        <v>1439</v>
      </c>
      <c r="D41" s="927">
        <v>21</v>
      </c>
      <c r="E41" s="926" t="s">
        <v>1731</v>
      </c>
      <c r="F41" s="994">
        <v>468</v>
      </c>
      <c r="G41" s="995">
        <v>0.45806517899999999</v>
      </c>
      <c r="H41" s="995">
        <v>1.0700899199999998</v>
      </c>
      <c r="I41" s="995">
        <v>0.87759143999999978</v>
      </c>
      <c r="J41" s="995">
        <v>4.8327969599999996</v>
      </c>
      <c r="K41" s="995">
        <v>0.14727599999999999</v>
      </c>
      <c r="L41" s="996">
        <v>1.4682953369733935E-2</v>
      </c>
    </row>
    <row r="42" spans="1:12" ht="12" x14ac:dyDescent="0.2">
      <c r="A42" s="924" t="s">
        <v>1451</v>
      </c>
      <c r="B42" s="925">
        <v>2</v>
      </c>
      <c r="C42" s="926" t="s">
        <v>1412</v>
      </c>
      <c r="D42" s="927">
        <v>20</v>
      </c>
      <c r="E42" s="926" t="s">
        <v>1452</v>
      </c>
      <c r="F42" s="994">
        <v>982</v>
      </c>
      <c r="G42" s="995">
        <v>0.95300548200000001</v>
      </c>
      <c r="H42" s="995">
        <v>1.9822746</v>
      </c>
      <c r="I42" s="995">
        <v>0.62436816000000017</v>
      </c>
      <c r="J42" s="995">
        <v>6.7009641453600013</v>
      </c>
      <c r="K42" s="995">
        <v>0.30640800000000001</v>
      </c>
      <c r="L42" s="996">
        <v>3.6863689252119435E-2</v>
      </c>
    </row>
    <row r="43" spans="1:12" ht="12" x14ac:dyDescent="0.2">
      <c r="A43" s="924" t="s">
        <v>1453</v>
      </c>
      <c r="B43" s="925">
        <v>2</v>
      </c>
      <c r="C43" s="926" t="s">
        <v>1439</v>
      </c>
      <c r="D43" s="927">
        <v>16</v>
      </c>
      <c r="E43" s="926" t="s">
        <v>1449</v>
      </c>
      <c r="F43" s="994">
        <v>638</v>
      </c>
      <c r="G43" s="995">
        <v>0.56445439050000012</v>
      </c>
      <c r="H43" s="995">
        <v>1.0416711600000002</v>
      </c>
      <c r="I43" s="995">
        <v>0.4755538800000001</v>
      </c>
      <c r="J43" s="995">
        <v>5.1145155959400004</v>
      </c>
      <c r="K43" s="995">
        <v>0.181482</v>
      </c>
      <c r="L43" s="996">
        <v>2.24022918835762E-2</v>
      </c>
    </row>
    <row r="44" spans="1:12" ht="12" x14ac:dyDescent="0.2">
      <c r="A44" s="924" t="s">
        <v>1454</v>
      </c>
      <c r="B44" s="925">
        <v>2</v>
      </c>
      <c r="C44" s="926" t="s">
        <v>1439</v>
      </c>
      <c r="D44" s="927">
        <v>16</v>
      </c>
      <c r="E44" s="926" t="s">
        <v>1455</v>
      </c>
      <c r="F44" s="994">
        <v>633</v>
      </c>
      <c r="G44" s="995">
        <v>0.42982286489999999</v>
      </c>
      <c r="H44" s="995">
        <v>0.89156134799999998</v>
      </c>
      <c r="I44" s="995">
        <v>0.46883087160000003</v>
      </c>
      <c r="J44" s="995">
        <v>2.4900946080000002</v>
      </c>
      <c r="K44" s="995">
        <v>0.13819559999999997</v>
      </c>
      <c r="L44" s="996">
        <v>1.3056395713639642E-2</v>
      </c>
    </row>
    <row r="45" spans="1:12" ht="12" x14ac:dyDescent="0.2">
      <c r="A45" s="924" t="s">
        <v>1525</v>
      </c>
      <c r="B45" s="925">
        <v>2</v>
      </c>
      <c r="C45" s="926" t="s">
        <v>1412</v>
      </c>
      <c r="D45" s="927">
        <v>15</v>
      </c>
      <c r="E45" s="926" t="s">
        <v>1732</v>
      </c>
      <c r="F45" s="994">
        <v>434</v>
      </c>
      <c r="G45" s="995">
        <v>0.78626746770000011</v>
      </c>
      <c r="H45" s="995">
        <v>2.5661291039999998</v>
      </c>
      <c r="I45" s="995">
        <v>0.57405625134799998</v>
      </c>
      <c r="J45" s="995">
        <v>5.2999188760000004</v>
      </c>
      <c r="K45" s="995">
        <v>0.25279879999999999</v>
      </c>
      <c r="L45" s="996">
        <v>2.1021553341053073E-2</v>
      </c>
    </row>
    <row r="46" spans="1:12" ht="12" x14ac:dyDescent="0.2">
      <c r="A46" s="924" t="s">
        <v>1456</v>
      </c>
      <c r="B46" s="925">
        <v>2</v>
      </c>
      <c r="C46" s="926" t="s">
        <v>1446</v>
      </c>
      <c r="D46" s="927">
        <v>12</v>
      </c>
      <c r="E46" s="926" t="s">
        <v>1450</v>
      </c>
      <c r="F46" s="994">
        <v>404</v>
      </c>
      <c r="G46" s="995">
        <v>0.62666256727941183</v>
      </c>
      <c r="H46" s="995">
        <v>1.9639112299465242</v>
      </c>
      <c r="I46" s="995">
        <v>0.48640079883021398</v>
      </c>
      <c r="J46" s="995">
        <v>1.2296346256684492</v>
      </c>
      <c r="K46" s="995">
        <v>0.20148302139037433</v>
      </c>
      <c r="L46" s="996">
        <v>7.172007887700535E-2</v>
      </c>
    </row>
    <row r="47" spans="1:12" ht="12" x14ac:dyDescent="0.2">
      <c r="A47" s="924" t="s">
        <v>1457</v>
      </c>
      <c r="B47" s="925">
        <v>2</v>
      </c>
      <c r="C47" s="926" t="s">
        <v>1439</v>
      </c>
      <c r="D47" s="927">
        <v>10</v>
      </c>
      <c r="E47" s="926" t="s">
        <v>1731</v>
      </c>
      <c r="F47" s="994">
        <v>573</v>
      </c>
      <c r="G47" s="995">
        <v>0.30537678600000001</v>
      </c>
      <c r="H47" s="995">
        <v>0.71339328000000002</v>
      </c>
      <c r="I47" s="995">
        <v>0.58506095999999996</v>
      </c>
      <c r="J47" s="995">
        <v>3.2218646399999997</v>
      </c>
      <c r="K47" s="995">
        <v>9.818399999999998E-2</v>
      </c>
      <c r="L47" s="996">
        <v>9.7886355798226226E-3</v>
      </c>
    </row>
    <row r="48" spans="1:12" ht="12" x14ac:dyDescent="0.2">
      <c r="A48" s="924" t="s">
        <v>1733</v>
      </c>
      <c r="B48" s="925">
        <v>2</v>
      </c>
      <c r="C48" s="926" t="s">
        <v>1439</v>
      </c>
      <c r="D48" s="927">
        <v>8</v>
      </c>
      <c r="E48" s="926" t="s">
        <v>1734</v>
      </c>
      <c r="F48" s="994">
        <v>1350</v>
      </c>
      <c r="G48" s="995">
        <v>0.32325823530000003</v>
      </c>
      <c r="H48" s="995">
        <v>0.39458121599999996</v>
      </c>
      <c r="I48" s="995">
        <v>8.6225970985919975</v>
      </c>
      <c r="J48" s="995">
        <v>8.969023598591999</v>
      </c>
      <c r="K48" s="995">
        <v>0.1039332</v>
      </c>
      <c r="L48" s="996">
        <v>9.0413804048859653E-2</v>
      </c>
    </row>
    <row r="49" spans="1:12" ht="12" x14ac:dyDescent="0.2">
      <c r="A49" s="924" t="s">
        <v>1465</v>
      </c>
      <c r="B49" s="925">
        <v>2</v>
      </c>
      <c r="C49" s="926" t="s">
        <v>1439</v>
      </c>
      <c r="D49" s="927">
        <v>6</v>
      </c>
      <c r="E49" s="926" t="s">
        <v>1735</v>
      </c>
      <c r="F49" s="994">
        <v>2069</v>
      </c>
      <c r="G49" s="995">
        <v>0.28207976939999996</v>
      </c>
      <c r="H49" s="995">
        <v>0.37329700799999999</v>
      </c>
      <c r="I49" s="995">
        <v>2.5663025040000003</v>
      </c>
      <c r="J49" s="995">
        <v>6.4829661600000001</v>
      </c>
      <c r="K49" s="995">
        <v>9.0693599999999999E-2</v>
      </c>
      <c r="L49" s="996">
        <v>3.8368695689450311E-2</v>
      </c>
    </row>
    <row r="50" spans="1:12" ht="12" x14ac:dyDescent="0.2">
      <c r="A50" s="924" t="s">
        <v>1459</v>
      </c>
      <c r="B50" s="925">
        <v>2</v>
      </c>
      <c r="C50" s="926" t="s">
        <v>1460</v>
      </c>
      <c r="D50" s="927">
        <v>6</v>
      </c>
      <c r="E50" s="926" t="s">
        <v>1461</v>
      </c>
      <c r="F50" s="994">
        <v>1433</v>
      </c>
      <c r="G50" s="995">
        <v>0.22225846499999996</v>
      </c>
      <c r="H50" s="995">
        <v>0.40140359555957994</v>
      </c>
      <c r="I50" s="995">
        <v>1.2382003619616602</v>
      </c>
      <c r="J50" s="995">
        <v>1.6028654187691438</v>
      </c>
      <c r="K50" s="995">
        <v>7.1459999999999996E-2</v>
      </c>
      <c r="L50" s="996">
        <v>1.3117283666424001E-2</v>
      </c>
    </row>
    <row r="51" spans="1:12" ht="12" x14ac:dyDescent="0.2">
      <c r="A51" s="924" t="s">
        <v>1462</v>
      </c>
      <c r="B51" s="925">
        <v>2</v>
      </c>
      <c r="C51" s="926" t="s">
        <v>1463</v>
      </c>
      <c r="D51" s="927">
        <v>6</v>
      </c>
      <c r="E51" s="926" t="s">
        <v>1464</v>
      </c>
      <c r="F51" s="994">
        <v>995</v>
      </c>
      <c r="G51" s="995">
        <v>0.2212602125</v>
      </c>
      <c r="H51" s="995">
        <v>0.55083018648018645</v>
      </c>
      <c r="I51" s="995">
        <v>7.9528088578088588E-2</v>
      </c>
      <c r="J51" s="995">
        <v>0.89887785547785548</v>
      </c>
      <c r="K51" s="995">
        <v>7.1139044289044287E-2</v>
      </c>
      <c r="L51" s="996">
        <v>2.569412470862471E-2</v>
      </c>
    </row>
    <row r="52" spans="1:12" ht="12" x14ac:dyDescent="0.2">
      <c r="A52" s="924" t="s">
        <v>1458</v>
      </c>
      <c r="B52" s="925">
        <v>2</v>
      </c>
      <c r="C52" s="926" t="s">
        <v>1439</v>
      </c>
      <c r="D52" s="927">
        <v>5.5</v>
      </c>
      <c r="E52" s="926" t="s">
        <v>1736</v>
      </c>
      <c r="F52" s="994">
        <v>564</v>
      </c>
      <c r="G52" s="995">
        <v>0.24737684400000004</v>
      </c>
      <c r="H52" s="995">
        <v>0.23464367999999997</v>
      </c>
      <c r="I52" s="995">
        <v>2.831124</v>
      </c>
      <c r="J52" s="995">
        <v>7.7278415999999988</v>
      </c>
      <c r="K52" s="995">
        <v>7.9535999999999996E-2</v>
      </c>
      <c r="L52" s="996">
        <v>3.7619866743441921E-2</v>
      </c>
    </row>
    <row r="53" spans="1:12" ht="12" x14ac:dyDescent="0.2">
      <c r="A53" s="924" t="s">
        <v>1737</v>
      </c>
      <c r="B53" s="925">
        <v>1</v>
      </c>
      <c r="C53" s="926" t="s">
        <v>1446</v>
      </c>
      <c r="D53" s="927">
        <v>4</v>
      </c>
      <c r="E53" s="926" t="s">
        <v>1738</v>
      </c>
      <c r="F53" s="994">
        <v>350</v>
      </c>
      <c r="G53" s="995">
        <v>0.10882381603260873</v>
      </c>
      <c r="H53" s="995">
        <v>0.17563043478260867</v>
      </c>
      <c r="I53" s="995">
        <v>4.8582698278985509E-2</v>
      </c>
      <c r="J53" s="995">
        <v>0.50146268115942028</v>
      </c>
      <c r="K53" s="995">
        <v>3.4988768115942023E-2</v>
      </c>
      <c r="L53" s="996">
        <v>1.282544202898551E-2</v>
      </c>
    </row>
    <row r="54" spans="1:12" ht="12" x14ac:dyDescent="0.2">
      <c r="A54" s="924" t="s">
        <v>1466</v>
      </c>
      <c r="B54" s="925">
        <v>2</v>
      </c>
      <c r="C54" s="926" t="s">
        <v>1460</v>
      </c>
      <c r="D54" s="927">
        <v>3</v>
      </c>
      <c r="E54" s="926" t="s">
        <v>1526</v>
      </c>
      <c r="F54" s="994">
        <v>4208</v>
      </c>
      <c r="G54" s="995">
        <v>0.14988916799999999</v>
      </c>
      <c r="H54" s="995">
        <v>0.21891912105104402</v>
      </c>
      <c r="I54" s="995">
        <v>1.2906809508641879</v>
      </c>
      <c r="J54" s="995">
        <v>1.6926549123761643</v>
      </c>
      <c r="K54" s="995">
        <v>4.8191999999999999E-2</v>
      </c>
      <c r="L54" s="996">
        <v>7.774704773148E-3</v>
      </c>
    </row>
    <row r="55" spans="1:12" ht="12" x14ac:dyDescent="0.2">
      <c r="A55" s="997"/>
      <c r="B55" s="997"/>
      <c r="C55" s="997"/>
      <c r="D55" s="997"/>
      <c r="E55" s="997"/>
      <c r="F55" s="997"/>
      <c r="G55" s="997"/>
      <c r="H55" s="997"/>
      <c r="I55" s="997"/>
      <c r="J55" s="997"/>
      <c r="K55" s="997"/>
      <c r="L55" s="1235"/>
    </row>
    <row r="56" spans="1:12" ht="12.75" x14ac:dyDescent="0.2">
      <c r="A56" s="998" t="s">
        <v>1467</v>
      </c>
      <c r="B56" s="991"/>
      <c r="C56" s="991"/>
      <c r="D56" s="991"/>
      <c r="E56" s="991"/>
      <c r="F56" s="991"/>
      <c r="G56" s="991"/>
      <c r="H56" s="991"/>
      <c r="I56" s="991"/>
      <c r="J56" s="991"/>
      <c r="K56" s="991"/>
      <c r="L56" s="991"/>
    </row>
    <row r="57" spans="1:12" ht="12.75" x14ac:dyDescent="0.2">
      <c r="A57" s="991" t="s">
        <v>1468</v>
      </c>
      <c r="B57" s="991"/>
      <c r="C57" s="991"/>
      <c r="D57" s="991"/>
      <c r="E57" s="991"/>
      <c r="F57" s="991"/>
      <c r="G57" s="991"/>
      <c r="H57" s="991"/>
      <c r="I57" s="991"/>
      <c r="J57" s="991"/>
      <c r="K57" s="991"/>
      <c r="L57" s="991"/>
    </row>
    <row r="58" spans="1:12" ht="12.75" x14ac:dyDescent="0.2">
      <c r="A58" s="991" t="s">
        <v>1469</v>
      </c>
      <c r="B58" s="991"/>
      <c r="C58" s="991"/>
      <c r="D58" s="991"/>
      <c r="E58" s="991"/>
      <c r="F58" s="991"/>
      <c r="G58" s="991"/>
      <c r="H58" s="991"/>
      <c r="I58" s="991"/>
      <c r="J58" s="991"/>
      <c r="K58" s="991"/>
      <c r="L58" s="991"/>
    </row>
  </sheetData>
  <mergeCells count="1">
    <mergeCell ref="A1:D1"/>
  </mergeCells>
  <hyperlinks>
    <hyperlink ref="A1" location="Contents!A1" display="To table of contents" xr:uid="{00000000-0004-0000-3900-000000000000}"/>
  </hyperlinks>
  <pageMargins left="0.52" right="0.31" top="0.61" bottom="0.61" header="0.5" footer="0.5"/>
  <pageSetup paperSize="9" scale="69" orientation="landscape" r:id="rId1"/>
  <headerFooter alignWithMargins="0"/>
  <customProperties>
    <customPr name="EpmWorksheetKeyString_GU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4" tint="0.79998168889431442"/>
    <pageSetUpPr fitToPage="1"/>
  </sheetPr>
  <dimension ref="A1:J80"/>
  <sheetViews>
    <sheetView zoomScale="75" workbookViewId="0">
      <selection activeCell="B10" sqref="B10"/>
    </sheetView>
  </sheetViews>
  <sheetFormatPr defaultRowHeight="12.75" x14ac:dyDescent="0.2"/>
  <cols>
    <col min="1" max="1" width="28.42578125" style="28" customWidth="1"/>
    <col min="2" max="2" width="13.5703125" style="28" customWidth="1"/>
    <col min="3" max="9" width="11.7109375" style="28" customWidth="1"/>
    <col min="10" max="16384" width="9.140625" style="28"/>
  </cols>
  <sheetData>
    <row r="1" spans="1:10" ht="28.5" customHeight="1" x14ac:dyDescent="0.2">
      <c r="A1" s="1417" t="s">
        <v>2</v>
      </c>
      <c r="B1" s="1417"/>
      <c r="C1" s="1417"/>
      <c r="D1" s="1417"/>
    </row>
    <row r="2" spans="1:10" ht="20.25" x14ac:dyDescent="0.3">
      <c r="A2" s="565" t="s">
        <v>1470</v>
      </c>
      <c r="B2" s="871"/>
      <c r="C2" s="871"/>
      <c r="D2" s="871"/>
      <c r="E2" s="871"/>
      <c r="F2" s="871"/>
      <c r="G2" s="871"/>
      <c r="H2" s="871"/>
      <c r="I2" s="871"/>
      <c r="J2" s="572"/>
    </row>
    <row r="3" spans="1:10" ht="14.25" x14ac:dyDescent="0.2">
      <c r="A3" s="929" t="s">
        <v>1344</v>
      </c>
      <c r="B3" s="930" t="s">
        <v>1471</v>
      </c>
      <c r="C3" s="931" t="s">
        <v>1472</v>
      </c>
      <c r="D3" s="931" t="s">
        <v>1473</v>
      </c>
      <c r="E3" s="931" t="s">
        <v>1474</v>
      </c>
      <c r="F3" s="931" t="s">
        <v>1475</v>
      </c>
      <c r="G3" s="931" t="s">
        <v>1476</v>
      </c>
      <c r="H3" s="931" t="s">
        <v>1477</v>
      </c>
      <c r="I3" s="932" t="s">
        <v>1478</v>
      </c>
      <c r="J3" s="572"/>
    </row>
    <row r="4" spans="1:10" x14ac:dyDescent="0.2">
      <c r="A4" s="933"/>
      <c r="B4" s="1223"/>
      <c r="C4" s="935" t="s">
        <v>1479</v>
      </c>
      <c r="D4" s="1236"/>
      <c r="E4" s="1236"/>
      <c r="F4" s="1236"/>
      <c r="G4" s="1236"/>
      <c r="H4" s="1236"/>
      <c r="I4" s="936"/>
      <c r="J4" s="572"/>
    </row>
    <row r="5" spans="1:10" x14ac:dyDescent="0.2">
      <c r="A5" s="937" t="s">
        <v>1480</v>
      </c>
      <c r="B5" s="938"/>
      <c r="C5" s="939"/>
      <c r="D5" s="940"/>
      <c r="E5" s="940"/>
      <c r="F5" s="940"/>
      <c r="G5" s="940"/>
      <c r="H5" s="940"/>
      <c r="I5" s="941"/>
      <c r="J5" s="572"/>
    </row>
    <row r="6" spans="1:10" x14ac:dyDescent="0.2">
      <c r="A6" s="861" t="s">
        <v>1481</v>
      </c>
      <c r="B6" s="20"/>
      <c r="C6" s="939">
        <v>56</v>
      </c>
      <c r="D6" s="940">
        <v>34</v>
      </c>
      <c r="E6" s="940">
        <v>30</v>
      </c>
      <c r="F6" s="940">
        <v>30</v>
      </c>
      <c r="G6" s="940">
        <v>24</v>
      </c>
      <c r="H6" s="940">
        <v>0</v>
      </c>
      <c r="I6" s="941">
        <v>18</v>
      </c>
      <c r="J6" s="572"/>
    </row>
    <row r="7" spans="1:10" x14ac:dyDescent="0.2">
      <c r="A7" s="861" t="s">
        <v>1482</v>
      </c>
      <c r="B7" s="20"/>
      <c r="C7" s="939">
        <v>120</v>
      </c>
      <c r="D7" s="940">
        <v>100</v>
      </c>
      <c r="E7" s="940">
        <v>150</v>
      </c>
      <c r="F7" s="940">
        <v>150</v>
      </c>
      <c r="G7" s="940">
        <v>30</v>
      </c>
      <c r="H7" s="940">
        <v>390</v>
      </c>
      <c r="I7" s="941">
        <v>300</v>
      </c>
      <c r="J7" s="572"/>
    </row>
    <row r="8" spans="1:10" x14ac:dyDescent="0.2">
      <c r="A8" s="861" t="s">
        <v>1483</v>
      </c>
      <c r="B8" s="20"/>
      <c r="C8" s="939">
        <v>240</v>
      </c>
      <c r="D8" s="940">
        <v>240</v>
      </c>
      <c r="E8" s="940">
        <v>270</v>
      </c>
      <c r="F8" s="940">
        <v>270</v>
      </c>
      <c r="G8" s="940">
        <v>96</v>
      </c>
      <c r="H8" s="940">
        <v>390</v>
      </c>
      <c r="I8" s="941">
        <v>270</v>
      </c>
      <c r="J8" s="572"/>
    </row>
    <row r="9" spans="1:10" x14ac:dyDescent="0.2">
      <c r="A9" s="861" t="s">
        <v>1484</v>
      </c>
      <c r="B9" s="20"/>
      <c r="C9" s="939">
        <v>1015</v>
      </c>
      <c r="D9" s="940">
        <v>1015</v>
      </c>
      <c r="E9" s="940">
        <v>1015</v>
      </c>
      <c r="F9" s="940">
        <v>1015</v>
      </c>
      <c r="G9" s="940">
        <v>780</v>
      </c>
      <c r="H9" s="940">
        <v>420</v>
      </c>
      <c r="I9" s="941">
        <v>960</v>
      </c>
      <c r="J9" s="572"/>
    </row>
    <row r="10" spans="1:10" x14ac:dyDescent="0.2">
      <c r="A10" s="861" t="s">
        <v>1739</v>
      </c>
      <c r="B10" s="20"/>
      <c r="C10" s="939">
        <v>1600</v>
      </c>
      <c r="D10" s="940">
        <v>1600</v>
      </c>
      <c r="E10" s="940">
        <v>1200</v>
      </c>
      <c r="F10" s="940">
        <v>1200</v>
      </c>
      <c r="G10" s="940">
        <v>1200</v>
      </c>
      <c r="H10" s="940">
        <v>420</v>
      </c>
      <c r="I10" s="941">
        <v>960</v>
      </c>
      <c r="J10" s="572"/>
    </row>
    <row r="11" spans="1:10" x14ac:dyDescent="0.2">
      <c r="A11" s="861" t="s">
        <v>1740</v>
      </c>
      <c r="B11" s="938" t="s">
        <v>1741</v>
      </c>
      <c r="C11" s="939">
        <v>1580</v>
      </c>
      <c r="D11" s="940">
        <v>1580</v>
      </c>
      <c r="E11" s="940">
        <v>1170</v>
      </c>
      <c r="F11" s="940">
        <v>1170</v>
      </c>
      <c r="G11" s="940">
        <v>1170</v>
      </c>
      <c r="H11" s="940">
        <v>420</v>
      </c>
      <c r="I11" s="941">
        <v>1024</v>
      </c>
      <c r="J11" s="572"/>
    </row>
    <row r="12" spans="1:10" x14ac:dyDescent="0.2">
      <c r="A12" s="1237"/>
      <c r="B12" s="1238"/>
      <c r="C12" s="1237"/>
      <c r="D12" s="1238"/>
      <c r="E12" s="1238"/>
      <c r="F12" s="1238"/>
      <c r="G12" s="1238"/>
      <c r="H12" s="1238"/>
      <c r="I12" s="1239"/>
      <c r="J12" s="572"/>
    </row>
    <row r="13" spans="1:10" ht="14.25" x14ac:dyDescent="0.2">
      <c r="A13" s="929" t="s">
        <v>1742</v>
      </c>
      <c r="B13" s="930" t="s">
        <v>1471</v>
      </c>
      <c r="C13" s="931" t="s">
        <v>1472</v>
      </c>
      <c r="D13" s="931" t="s">
        <v>1473</v>
      </c>
      <c r="E13" s="931" t="s">
        <v>1474</v>
      </c>
      <c r="F13" s="931" t="s">
        <v>1475</v>
      </c>
      <c r="G13" s="931" t="s">
        <v>1476</v>
      </c>
      <c r="H13" s="931" t="s">
        <v>1477</v>
      </c>
      <c r="I13" s="932" t="s">
        <v>1478</v>
      </c>
      <c r="J13" s="572"/>
    </row>
    <row r="14" spans="1:10" x14ac:dyDescent="0.2">
      <c r="A14" s="933"/>
      <c r="B14" s="1223"/>
      <c r="C14" s="935" t="s">
        <v>1479</v>
      </c>
      <c r="D14" s="1236"/>
      <c r="E14" s="1236"/>
      <c r="F14" s="1236"/>
      <c r="G14" s="1236"/>
      <c r="H14" s="1236"/>
      <c r="I14" s="936"/>
      <c r="J14" s="572"/>
    </row>
    <row r="15" spans="1:10" x14ac:dyDescent="0.2">
      <c r="A15" s="937" t="s">
        <v>1480</v>
      </c>
      <c r="B15" s="938"/>
      <c r="C15" s="939"/>
      <c r="D15" s="940"/>
      <c r="E15" s="940"/>
      <c r="F15" s="940"/>
      <c r="G15" s="940"/>
      <c r="H15" s="940"/>
      <c r="I15" s="941"/>
      <c r="J15" s="572"/>
    </row>
    <row r="16" spans="1:10" x14ac:dyDescent="0.2">
      <c r="A16" s="861" t="s">
        <v>1481</v>
      </c>
      <c r="B16" s="20"/>
      <c r="C16" s="939">
        <v>56</v>
      </c>
      <c r="D16" s="940">
        <v>34</v>
      </c>
      <c r="E16" s="940">
        <v>30</v>
      </c>
      <c r="F16" s="940">
        <v>30</v>
      </c>
      <c r="G16" s="940">
        <v>24</v>
      </c>
      <c r="H16" s="940">
        <v>0</v>
      </c>
      <c r="I16" s="941">
        <v>18</v>
      </c>
      <c r="J16" s="572"/>
    </row>
    <row r="17" spans="1:10" x14ac:dyDescent="0.2">
      <c r="A17" s="861" t="s">
        <v>1482</v>
      </c>
      <c r="B17" s="20"/>
      <c r="C17" s="939">
        <v>120</v>
      </c>
      <c r="D17" s="940">
        <v>100</v>
      </c>
      <c r="E17" s="940">
        <v>150</v>
      </c>
      <c r="F17" s="940">
        <v>150</v>
      </c>
      <c r="G17" s="940">
        <v>30</v>
      </c>
      <c r="H17" s="940">
        <v>390</v>
      </c>
      <c r="I17" s="941">
        <v>300</v>
      </c>
      <c r="J17" s="572"/>
    </row>
    <row r="18" spans="1:10" x14ac:dyDescent="0.2">
      <c r="A18" s="861" t="s">
        <v>1483</v>
      </c>
      <c r="B18" s="20"/>
      <c r="C18" s="939">
        <v>240</v>
      </c>
      <c r="D18" s="940">
        <v>240</v>
      </c>
      <c r="E18" s="940">
        <v>270</v>
      </c>
      <c r="F18" s="940">
        <v>270</v>
      </c>
      <c r="G18" s="940">
        <v>96</v>
      </c>
      <c r="H18" s="940">
        <v>390</v>
      </c>
      <c r="I18" s="941">
        <v>270</v>
      </c>
      <c r="J18" s="572"/>
    </row>
    <row r="19" spans="1:10" x14ac:dyDescent="0.2">
      <c r="A19" s="861" t="s">
        <v>1743</v>
      </c>
      <c r="B19" s="20"/>
      <c r="C19" s="939">
        <v>900</v>
      </c>
      <c r="D19" s="940">
        <v>900</v>
      </c>
      <c r="E19" s="940">
        <v>760</v>
      </c>
      <c r="F19" s="940">
        <v>760</v>
      </c>
      <c r="G19" s="940">
        <v>760</v>
      </c>
      <c r="H19" s="940">
        <v>420</v>
      </c>
      <c r="I19" s="941">
        <v>600</v>
      </c>
      <c r="J19" s="572"/>
    </row>
    <row r="20" spans="1:10" x14ac:dyDescent="0.2">
      <c r="A20" s="861" t="s">
        <v>1740</v>
      </c>
      <c r="B20" s="938" t="s">
        <v>1741</v>
      </c>
      <c r="C20" s="939">
        <v>800</v>
      </c>
      <c r="D20" s="940">
        <v>800</v>
      </c>
      <c r="E20" s="940">
        <v>710</v>
      </c>
      <c r="F20" s="940">
        <v>710</v>
      </c>
      <c r="G20" s="940">
        <v>710</v>
      </c>
      <c r="H20" s="940">
        <v>420</v>
      </c>
      <c r="I20" s="941">
        <v>610</v>
      </c>
      <c r="J20" s="572"/>
    </row>
    <row r="21" spans="1:10" x14ac:dyDescent="0.2">
      <c r="A21" s="1237"/>
      <c r="B21" s="1238"/>
      <c r="C21" s="1237"/>
      <c r="D21" s="1238"/>
      <c r="E21" s="1238"/>
      <c r="F21" s="1238"/>
      <c r="G21" s="1238"/>
      <c r="H21" s="1238"/>
      <c r="I21" s="1239"/>
      <c r="J21" s="572"/>
    </row>
    <row r="22" spans="1:10" ht="14.25" x14ac:dyDescent="0.2">
      <c r="A22" s="929" t="s">
        <v>1744</v>
      </c>
      <c r="B22" s="930" t="s">
        <v>1471</v>
      </c>
      <c r="C22" s="931" t="s">
        <v>1472</v>
      </c>
      <c r="D22" s="931" t="s">
        <v>1473</v>
      </c>
      <c r="E22" s="931" t="s">
        <v>1474</v>
      </c>
      <c r="F22" s="931" t="s">
        <v>1475</v>
      </c>
      <c r="G22" s="931" t="s">
        <v>1476</v>
      </c>
      <c r="H22" s="931" t="s">
        <v>1477</v>
      </c>
      <c r="I22" s="932" t="s">
        <v>1478</v>
      </c>
      <c r="J22" s="572"/>
    </row>
    <row r="23" spans="1:10" x14ac:dyDescent="0.2">
      <c r="A23" s="933"/>
      <c r="B23" s="1223"/>
      <c r="C23" s="935" t="s">
        <v>1479</v>
      </c>
      <c r="D23" s="1236"/>
      <c r="E23" s="1236"/>
      <c r="F23" s="1236"/>
      <c r="G23" s="1236"/>
      <c r="H23" s="1236"/>
      <c r="I23" s="936"/>
      <c r="J23" s="572"/>
    </row>
    <row r="24" spans="1:10" x14ac:dyDescent="0.2">
      <c r="A24" s="937" t="s">
        <v>1480</v>
      </c>
      <c r="B24" s="938"/>
      <c r="C24" s="939"/>
      <c r="D24" s="940"/>
      <c r="E24" s="940"/>
      <c r="F24" s="940"/>
      <c r="G24" s="940"/>
      <c r="H24" s="940"/>
      <c r="I24" s="941"/>
      <c r="J24" s="572"/>
    </row>
    <row r="25" spans="1:10" x14ac:dyDescent="0.2">
      <c r="A25" s="861" t="s">
        <v>1481</v>
      </c>
      <c r="B25" s="20"/>
      <c r="C25" s="939">
        <v>56</v>
      </c>
      <c r="D25" s="940">
        <v>34</v>
      </c>
      <c r="E25" s="940">
        <v>30</v>
      </c>
      <c r="F25" s="940">
        <v>30</v>
      </c>
      <c r="G25" s="940">
        <v>24</v>
      </c>
      <c r="H25" s="940">
        <v>0</v>
      </c>
      <c r="I25" s="941">
        <v>18</v>
      </c>
      <c r="J25" s="572"/>
    </row>
    <row r="26" spans="1:10" x14ac:dyDescent="0.2">
      <c r="A26" s="861" t="s">
        <v>1482</v>
      </c>
      <c r="B26" s="20"/>
      <c r="C26" s="939">
        <v>120</v>
      </c>
      <c r="D26" s="940">
        <v>100</v>
      </c>
      <c r="E26" s="940">
        <v>150</v>
      </c>
      <c r="F26" s="940">
        <v>150</v>
      </c>
      <c r="G26" s="940">
        <v>30</v>
      </c>
      <c r="H26" s="940">
        <v>390</v>
      </c>
      <c r="I26" s="941">
        <v>300</v>
      </c>
      <c r="J26" s="572"/>
    </row>
    <row r="27" spans="1:10" x14ac:dyDescent="0.2">
      <c r="A27" s="861" t="s">
        <v>1483</v>
      </c>
      <c r="B27" s="20"/>
      <c r="C27" s="939">
        <v>240</v>
      </c>
      <c r="D27" s="940">
        <v>240</v>
      </c>
      <c r="E27" s="940">
        <v>270</v>
      </c>
      <c r="F27" s="940">
        <v>270</v>
      </c>
      <c r="G27" s="940">
        <v>96</v>
      </c>
      <c r="H27" s="940">
        <v>390</v>
      </c>
      <c r="I27" s="941">
        <v>270</v>
      </c>
      <c r="J27" s="572"/>
    </row>
    <row r="28" spans="1:10" x14ac:dyDescent="0.2">
      <c r="A28" s="861" t="s">
        <v>1743</v>
      </c>
      <c r="B28" s="20"/>
      <c r="C28" s="939">
        <v>760</v>
      </c>
      <c r="D28" s="940">
        <v>760</v>
      </c>
      <c r="E28" s="940">
        <v>760</v>
      </c>
      <c r="F28" s="940">
        <v>760</v>
      </c>
      <c r="G28" s="940">
        <v>760</v>
      </c>
      <c r="H28" s="940">
        <v>420</v>
      </c>
      <c r="I28" s="941">
        <v>600</v>
      </c>
      <c r="J28" s="572"/>
    </row>
    <row r="29" spans="1:10" x14ac:dyDescent="0.2">
      <c r="A29" s="861" t="s">
        <v>1740</v>
      </c>
      <c r="B29" s="938" t="s">
        <v>1741</v>
      </c>
      <c r="C29" s="939">
        <v>760</v>
      </c>
      <c r="D29" s="940">
        <v>760</v>
      </c>
      <c r="E29" s="940">
        <v>690</v>
      </c>
      <c r="F29" s="940">
        <v>690</v>
      </c>
      <c r="G29" s="940">
        <v>690</v>
      </c>
      <c r="H29" s="940">
        <v>420</v>
      </c>
      <c r="I29" s="941">
        <v>600</v>
      </c>
      <c r="J29" s="572"/>
    </row>
    <row r="30" spans="1:10" x14ac:dyDescent="0.2">
      <c r="A30" s="1237"/>
      <c r="B30" s="1238"/>
      <c r="C30" s="1237"/>
      <c r="D30" s="1238"/>
      <c r="E30" s="1238"/>
      <c r="F30" s="1238"/>
      <c r="G30" s="1238"/>
      <c r="H30" s="1238"/>
      <c r="I30" s="1239"/>
      <c r="J30" s="572"/>
    </row>
    <row r="31" spans="1:10" ht="14.25" x14ac:dyDescent="0.2">
      <c r="A31" s="929" t="s">
        <v>1745</v>
      </c>
      <c r="B31" s="930" t="s">
        <v>1471</v>
      </c>
      <c r="C31" s="931" t="s">
        <v>1472</v>
      </c>
      <c r="D31" s="931" t="s">
        <v>1473</v>
      </c>
      <c r="E31" s="931" t="s">
        <v>1474</v>
      </c>
      <c r="F31" s="931" t="s">
        <v>1475</v>
      </c>
      <c r="G31" s="931" t="s">
        <v>1476</v>
      </c>
      <c r="H31" s="931" t="s">
        <v>1477</v>
      </c>
      <c r="I31" s="932" t="s">
        <v>1478</v>
      </c>
      <c r="J31" s="572"/>
    </row>
    <row r="32" spans="1:10" x14ac:dyDescent="0.2">
      <c r="A32" s="933"/>
      <c r="B32" s="1223"/>
      <c r="C32" s="935" t="s">
        <v>1479</v>
      </c>
      <c r="D32" s="1236"/>
      <c r="E32" s="1236"/>
      <c r="F32" s="1236"/>
      <c r="G32" s="1236"/>
      <c r="H32" s="1236"/>
      <c r="I32" s="936"/>
      <c r="J32" s="572"/>
    </row>
    <row r="33" spans="1:10" x14ac:dyDescent="0.2">
      <c r="A33" s="937" t="s">
        <v>1480</v>
      </c>
      <c r="B33" s="938"/>
      <c r="C33" s="939"/>
      <c r="D33" s="940"/>
      <c r="E33" s="940"/>
      <c r="F33" s="940"/>
      <c r="G33" s="940"/>
      <c r="H33" s="940"/>
      <c r="I33" s="941"/>
      <c r="J33" s="572"/>
    </row>
    <row r="34" spans="1:10" x14ac:dyDescent="0.2">
      <c r="A34" s="861" t="s">
        <v>1481</v>
      </c>
      <c r="B34" s="20"/>
      <c r="C34" s="939">
        <v>56</v>
      </c>
      <c r="D34" s="940">
        <v>34</v>
      </c>
      <c r="E34" s="940">
        <v>30</v>
      </c>
      <c r="F34" s="940">
        <v>30</v>
      </c>
      <c r="G34" s="940">
        <v>24</v>
      </c>
      <c r="H34" s="940">
        <v>0</v>
      </c>
      <c r="I34" s="941">
        <v>18</v>
      </c>
      <c r="J34" s="572"/>
    </row>
    <row r="35" spans="1:10" x14ac:dyDescent="0.2">
      <c r="A35" s="861" t="s">
        <v>1482</v>
      </c>
      <c r="B35" s="20"/>
      <c r="C35" s="939">
        <v>120</v>
      </c>
      <c r="D35" s="940">
        <v>100</v>
      </c>
      <c r="E35" s="940">
        <v>150</v>
      </c>
      <c r="F35" s="940">
        <v>150</v>
      </c>
      <c r="G35" s="940">
        <v>30</v>
      </c>
      <c r="H35" s="940">
        <v>390</v>
      </c>
      <c r="I35" s="941">
        <v>300</v>
      </c>
      <c r="J35" s="572"/>
    </row>
    <row r="36" spans="1:10" x14ac:dyDescent="0.2">
      <c r="A36" s="861" t="s">
        <v>1483</v>
      </c>
      <c r="B36" s="20"/>
      <c r="C36" s="939">
        <v>240</v>
      </c>
      <c r="D36" s="940">
        <v>240</v>
      </c>
      <c r="E36" s="940">
        <v>270</v>
      </c>
      <c r="F36" s="940">
        <v>270</v>
      </c>
      <c r="G36" s="940">
        <v>96</v>
      </c>
      <c r="H36" s="940">
        <v>390</v>
      </c>
      <c r="I36" s="941">
        <v>270</v>
      </c>
      <c r="J36" s="572"/>
    </row>
    <row r="37" spans="1:10" x14ac:dyDescent="0.2">
      <c r="A37" s="861" t="s">
        <v>1743</v>
      </c>
      <c r="B37" s="20"/>
      <c r="C37" s="939">
        <v>900</v>
      </c>
      <c r="D37" s="940">
        <v>900</v>
      </c>
      <c r="E37" s="940">
        <v>760</v>
      </c>
      <c r="F37" s="940">
        <v>760</v>
      </c>
      <c r="G37" s="940">
        <v>760</v>
      </c>
      <c r="H37" s="940">
        <v>420</v>
      </c>
      <c r="I37" s="941">
        <v>600</v>
      </c>
      <c r="J37" s="572"/>
    </row>
    <row r="38" spans="1:10" x14ac:dyDescent="0.2">
      <c r="A38" s="861" t="s">
        <v>1740</v>
      </c>
      <c r="B38" s="938" t="s">
        <v>1741</v>
      </c>
      <c r="C38" s="939">
        <v>890</v>
      </c>
      <c r="D38" s="940">
        <v>890</v>
      </c>
      <c r="E38" s="940">
        <v>830</v>
      </c>
      <c r="F38" s="940">
        <v>830</v>
      </c>
      <c r="G38" s="940">
        <v>830</v>
      </c>
      <c r="H38" s="940">
        <v>420</v>
      </c>
      <c r="I38" s="941">
        <v>600</v>
      </c>
      <c r="J38" s="572"/>
    </row>
    <row r="39" spans="1:10" x14ac:dyDescent="0.2">
      <c r="A39" s="1237"/>
      <c r="B39" s="1238"/>
      <c r="C39" s="1237"/>
      <c r="D39" s="1238"/>
      <c r="E39" s="1238"/>
      <c r="F39" s="1238"/>
      <c r="G39" s="1238"/>
      <c r="H39" s="1238"/>
      <c r="I39" s="1239"/>
      <c r="J39" s="572"/>
    </row>
    <row r="40" spans="1:10" ht="14.25" x14ac:dyDescent="0.2">
      <c r="A40" s="929" t="s">
        <v>1746</v>
      </c>
      <c r="B40" s="930" t="s">
        <v>1471</v>
      </c>
      <c r="C40" s="931" t="s">
        <v>1472</v>
      </c>
      <c r="D40" s="931" t="s">
        <v>1473</v>
      </c>
      <c r="E40" s="931" t="s">
        <v>1474</v>
      </c>
      <c r="F40" s="931" t="s">
        <v>1475</v>
      </c>
      <c r="G40" s="931" t="s">
        <v>1476</v>
      </c>
      <c r="H40" s="931" t="s">
        <v>1477</v>
      </c>
      <c r="I40" s="932" t="s">
        <v>1478</v>
      </c>
      <c r="J40" s="572"/>
    </row>
    <row r="41" spans="1:10" x14ac:dyDescent="0.2">
      <c r="A41" s="933"/>
      <c r="B41" s="1223"/>
      <c r="C41" s="935" t="s">
        <v>1479</v>
      </c>
      <c r="D41" s="1236"/>
      <c r="E41" s="1236"/>
      <c r="F41" s="1236"/>
      <c r="G41" s="1236"/>
      <c r="H41" s="1236"/>
      <c r="I41" s="936"/>
      <c r="J41" s="572"/>
    </row>
    <row r="42" spans="1:10" x14ac:dyDescent="0.2">
      <c r="A42" s="937" t="s">
        <v>1480</v>
      </c>
      <c r="B42" s="938"/>
      <c r="C42" s="939"/>
      <c r="D42" s="940"/>
      <c r="E42" s="940"/>
      <c r="F42" s="940"/>
      <c r="G42" s="940"/>
      <c r="H42" s="940"/>
      <c r="I42" s="941"/>
      <c r="J42" s="572"/>
    </row>
    <row r="43" spans="1:10" x14ac:dyDescent="0.2">
      <c r="A43" s="861" t="s">
        <v>1481</v>
      </c>
      <c r="B43" s="20"/>
      <c r="C43" s="939">
        <v>56</v>
      </c>
      <c r="D43" s="940">
        <v>34</v>
      </c>
      <c r="E43" s="940">
        <v>30</v>
      </c>
      <c r="F43" s="940">
        <v>30</v>
      </c>
      <c r="G43" s="940">
        <v>24</v>
      </c>
      <c r="H43" s="940">
        <v>0</v>
      </c>
      <c r="I43" s="941">
        <v>18</v>
      </c>
      <c r="J43" s="572"/>
    </row>
    <row r="44" spans="1:10" x14ac:dyDescent="0.2">
      <c r="A44" s="861" t="s">
        <v>1482</v>
      </c>
      <c r="B44" s="20"/>
      <c r="C44" s="939">
        <v>120</v>
      </c>
      <c r="D44" s="940">
        <v>100</v>
      </c>
      <c r="E44" s="940">
        <v>150</v>
      </c>
      <c r="F44" s="940">
        <v>150</v>
      </c>
      <c r="G44" s="940">
        <v>30</v>
      </c>
      <c r="H44" s="940">
        <v>390</v>
      </c>
      <c r="I44" s="941">
        <v>300</v>
      </c>
      <c r="J44" s="572"/>
    </row>
    <row r="45" spans="1:10" x14ac:dyDescent="0.2">
      <c r="A45" s="861" t="s">
        <v>1483</v>
      </c>
      <c r="B45" s="20"/>
      <c r="C45" s="939">
        <v>240</v>
      </c>
      <c r="D45" s="940">
        <v>240</v>
      </c>
      <c r="E45" s="940">
        <v>270</v>
      </c>
      <c r="F45" s="940">
        <v>270</v>
      </c>
      <c r="G45" s="940">
        <v>96</v>
      </c>
      <c r="H45" s="940">
        <v>390</v>
      </c>
      <c r="I45" s="941">
        <v>270</v>
      </c>
      <c r="J45" s="572"/>
    </row>
    <row r="46" spans="1:10" x14ac:dyDescent="0.2">
      <c r="A46" s="861" t="s">
        <v>1743</v>
      </c>
      <c r="B46" s="20"/>
      <c r="C46" s="939">
        <v>760</v>
      </c>
      <c r="D46" s="940">
        <v>760</v>
      </c>
      <c r="E46" s="940">
        <v>600</v>
      </c>
      <c r="F46" s="940">
        <v>600</v>
      </c>
      <c r="G46" s="940">
        <v>600</v>
      </c>
      <c r="H46" s="940">
        <v>420</v>
      </c>
      <c r="I46" s="941">
        <v>600</v>
      </c>
      <c r="J46" s="572"/>
    </row>
    <row r="47" spans="1:10" x14ac:dyDescent="0.2">
      <c r="A47" s="861" t="s">
        <v>1740</v>
      </c>
      <c r="B47" s="938" t="s">
        <v>1741</v>
      </c>
      <c r="C47" s="939">
        <v>760</v>
      </c>
      <c r="D47" s="940">
        <v>760</v>
      </c>
      <c r="E47" s="940">
        <v>650</v>
      </c>
      <c r="F47" s="940">
        <v>650</v>
      </c>
      <c r="G47" s="940">
        <v>650</v>
      </c>
      <c r="H47" s="940">
        <v>420</v>
      </c>
      <c r="I47" s="941">
        <v>600</v>
      </c>
      <c r="J47" s="572"/>
    </row>
    <row r="48" spans="1:10" x14ac:dyDescent="0.2">
      <c r="A48" s="1237"/>
      <c r="B48" s="1238"/>
      <c r="C48" s="1237"/>
      <c r="D48" s="1238"/>
      <c r="E48" s="1238"/>
      <c r="F48" s="1238"/>
      <c r="G48" s="1238"/>
      <c r="H48" s="1238"/>
      <c r="I48" s="1239"/>
      <c r="J48" s="572"/>
    </row>
    <row r="49" spans="1:10" ht="14.25" x14ac:dyDescent="0.2">
      <c r="A49" s="929" t="s">
        <v>1747</v>
      </c>
      <c r="B49" s="930" t="s">
        <v>1471</v>
      </c>
      <c r="C49" s="931" t="s">
        <v>1472</v>
      </c>
      <c r="D49" s="931" t="s">
        <v>1473</v>
      </c>
      <c r="E49" s="931" t="s">
        <v>1474</v>
      </c>
      <c r="F49" s="931" t="s">
        <v>1475</v>
      </c>
      <c r="G49" s="931" t="s">
        <v>1476</v>
      </c>
      <c r="H49" s="931" t="s">
        <v>1477</v>
      </c>
      <c r="I49" s="932" t="s">
        <v>1478</v>
      </c>
      <c r="J49" s="572"/>
    </row>
    <row r="50" spans="1:10" x14ac:dyDescent="0.2">
      <c r="A50" s="933"/>
      <c r="B50" s="1223"/>
      <c r="C50" s="935" t="s">
        <v>1479</v>
      </c>
      <c r="D50" s="1236"/>
      <c r="E50" s="1236"/>
      <c r="F50" s="1236"/>
      <c r="G50" s="1236"/>
      <c r="H50" s="1236"/>
      <c r="I50" s="936"/>
      <c r="J50" s="572"/>
    </row>
    <row r="51" spans="1:10" x14ac:dyDescent="0.2">
      <c r="A51" s="937" t="s">
        <v>1480</v>
      </c>
      <c r="B51" s="938"/>
      <c r="C51" s="939"/>
      <c r="D51" s="940"/>
      <c r="E51" s="940"/>
      <c r="F51" s="940"/>
      <c r="G51" s="940"/>
      <c r="H51" s="940"/>
      <c r="I51" s="941"/>
      <c r="J51" s="572"/>
    </row>
    <row r="52" spans="1:10" x14ac:dyDescent="0.2">
      <c r="A52" s="861" t="s">
        <v>1481</v>
      </c>
      <c r="B52" s="20"/>
      <c r="C52" s="939">
        <v>56</v>
      </c>
      <c r="D52" s="940">
        <v>34</v>
      </c>
      <c r="E52" s="940">
        <v>30</v>
      </c>
      <c r="F52" s="940">
        <v>30</v>
      </c>
      <c r="G52" s="940">
        <v>24</v>
      </c>
      <c r="H52" s="940">
        <v>0</v>
      </c>
      <c r="I52" s="941">
        <v>18</v>
      </c>
      <c r="J52" s="572"/>
    </row>
    <row r="53" spans="1:10" x14ac:dyDescent="0.2">
      <c r="A53" s="861" t="s">
        <v>1482</v>
      </c>
      <c r="B53" s="20"/>
      <c r="C53" s="939">
        <v>120</v>
      </c>
      <c r="D53" s="940">
        <v>100</v>
      </c>
      <c r="E53" s="940">
        <v>150</v>
      </c>
      <c r="F53" s="940">
        <v>150</v>
      </c>
      <c r="G53" s="940">
        <v>30</v>
      </c>
      <c r="H53" s="940">
        <v>390</v>
      </c>
      <c r="I53" s="941">
        <v>300</v>
      </c>
      <c r="J53" s="572"/>
    </row>
    <row r="54" spans="1:10" x14ac:dyDescent="0.2">
      <c r="A54" s="861" t="s">
        <v>1483</v>
      </c>
      <c r="B54" s="20"/>
      <c r="C54" s="939">
        <v>240</v>
      </c>
      <c r="D54" s="940">
        <v>240</v>
      </c>
      <c r="E54" s="940">
        <v>270</v>
      </c>
      <c r="F54" s="940">
        <v>270</v>
      </c>
      <c r="G54" s="940">
        <v>96</v>
      </c>
      <c r="H54" s="940">
        <v>390</v>
      </c>
      <c r="I54" s="941">
        <v>270</v>
      </c>
      <c r="J54" s="572"/>
    </row>
    <row r="55" spans="1:10" x14ac:dyDescent="0.2">
      <c r="A55" s="861" t="s">
        <v>1743</v>
      </c>
      <c r="B55" s="20"/>
      <c r="C55" s="939">
        <v>900</v>
      </c>
      <c r="D55" s="940">
        <v>900</v>
      </c>
      <c r="E55" s="940">
        <v>760</v>
      </c>
      <c r="F55" s="940">
        <v>760</v>
      </c>
      <c r="G55" s="940">
        <v>760</v>
      </c>
      <c r="H55" s="940">
        <v>420</v>
      </c>
      <c r="I55" s="941">
        <v>600</v>
      </c>
      <c r="J55" s="572"/>
    </row>
    <row r="56" spans="1:10" x14ac:dyDescent="0.2">
      <c r="A56" s="861" t="s">
        <v>1740</v>
      </c>
      <c r="B56" s="938" t="s">
        <v>1741</v>
      </c>
      <c r="C56" s="939">
        <v>930</v>
      </c>
      <c r="D56" s="940">
        <v>930</v>
      </c>
      <c r="E56" s="940">
        <v>900</v>
      </c>
      <c r="F56" s="940">
        <v>900</v>
      </c>
      <c r="G56" s="940">
        <v>900</v>
      </c>
      <c r="H56" s="940">
        <v>420</v>
      </c>
      <c r="I56" s="941">
        <v>600</v>
      </c>
      <c r="J56" s="572"/>
    </row>
    <row r="57" spans="1:10" x14ac:dyDescent="0.2">
      <c r="A57" s="1237"/>
      <c r="B57" s="1238"/>
      <c r="C57" s="1237"/>
      <c r="D57" s="1238"/>
      <c r="E57" s="1238"/>
      <c r="F57" s="1238"/>
      <c r="G57" s="1238"/>
      <c r="H57" s="1238"/>
      <c r="I57" s="1239"/>
      <c r="J57" s="572"/>
    </row>
    <row r="58" spans="1:10" ht="14.25" x14ac:dyDescent="0.2">
      <c r="A58" s="929" t="s">
        <v>1345</v>
      </c>
      <c r="B58" s="930" t="s">
        <v>1471</v>
      </c>
      <c r="C58" s="931" t="s">
        <v>1472</v>
      </c>
      <c r="D58" s="931" t="s">
        <v>1473</v>
      </c>
      <c r="E58" s="931" t="s">
        <v>1474</v>
      </c>
      <c r="F58" s="931" t="s">
        <v>1475</v>
      </c>
      <c r="G58" s="931" t="s">
        <v>1476</v>
      </c>
      <c r="H58" s="931" t="s">
        <v>1477</v>
      </c>
      <c r="I58" s="932" t="s">
        <v>1478</v>
      </c>
      <c r="J58" s="572"/>
    </row>
    <row r="59" spans="1:10" x14ac:dyDescent="0.2">
      <c r="A59" s="933"/>
      <c r="B59" s="1223"/>
      <c r="C59" s="935" t="s">
        <v>1479</v>
      </c>
      <c r="D59" s="1236"/>
      <c r="E59" s="1236"/>
      <c r="F59" s="1236"/>
      <c r="G59" s="1236"/>
      <c r="H59" s="1236"/>
      <c r="I59" s="936"/>
      <c r="J59" s="572"/>
    </row>
    <row r="60" spans="1:10" x14ac:dyDescent="0.2">
      <c r="A60" s="937" t="s">
        <v>1480</v>
      </c>
      <c r="B60" s="938"/>
      <c r="C60" s="939"/>
      <c r="D60" s="940"/>
      <c r="E60" s="940"/>
      <c r="F60" s="940"/>
      <c r="G60" s="940"/>
      <c r="H60" s="940"/>
      <c r="I60" s="941"/>
      <c r="J60" s="572"/>
    </row>
    <row r="61" spans="1:10" x14ac:dyDescent="0.2">
      <c r="A61" s="861" t="s">
        <v>1481</v>
      </c>
      <c r="B61" s="20"/>
      <c r="C61" s="939">
        <v>56</v>
      </c>
      <c r="D61" s="940">
        <v>34</v>
      </c>
      <c r="E61" s="940">
        <v>30</v>
      </c>
      <c r="F61" s="940">
        <v>30</v>
      </c>
      <c r="G61" s="940">
        <v>24</v>
      </c>
      <c r="H61" s="940">
        <v>0</v>
      </c>
      <c r="I61" s="941">
        <v>18</v>
      </c>
      <c r="J61" s="572"/>
    </row>
    <row r="62" spans="1:10" x14ac:dyDescent="0.2">
      <c r="A62" s="861" t="s">
        <v>1482</v>
      </c>
      <c r="B62" s="20"/>
      <c r="C62" s="939">
        <v>120</v>
      </c>
      <c r="D62" s="940">
        <v>100</v>
      </c>
      <c r="E62" s="940">
        <v>150</v>
      </c>
      <c r="F62" s="940">
        <v>150</v>
      </c>
      <c r="G62" s="940">
        <v>30</v>
      </c>
      <c r="H62" s="940">
        <v>390</v>
      </c>
      <c r="I62" s="941">
        <v>300</v>
      </c>
      <c r="J62" s="572"/>
    </row>
    <row r="63" spans="1:10" x14ac:dyDescent="0.2">
      <c r="A63" s="861" t="s">
        <v>1483</v>
      </c>
      <c r="B63" s="20"/>
      <c r="C63" s="939">
        <v>240</v>
      </c>
      <c r="D63" s="940">
        <v>240</v>
      </c>
      <c r="E63" s="940">
        <v>270</v>
      </c>
      <c r="F63" s="940">
        <v>270</v>
      </c>
      <c r="G63" s="940">
        <v>96</v>
      </c>
      <c r="H63" s="940">
        <v>390</v>
      </c>
      <c r="I63" s="941">
        <v>270</v>
      </c>
      <c r="J63" s="572"/>
    </row>
    <row r="64" spans="1:10" x14ac:dyDescent="0.2">
      <c r="A64" s="861" t="s">
        <v>1485</v>
      </c>
      <c r="B64" s="20"/>
      <c r="C64" s="939">
        <v>760</v>
      </c>
      <c r="D64" s="940">
        <v>760</v>
      </c>
      <c r="E64" s="940">
        <v>760</v>
      </c>
      <c r="F64" s="940">
        <v>760</v>
      </c>
      <c r="G64" s="940">
        <v>760</v>
      </c>
      <c r="H64" s="940">
        <v>420</v>
      </c>
      <c r="I64" s="941">
        <v>600</v>
      </c>
      <c r="J64" s="572"/>
    </row>
    <row r="65" spans="1:10" x14ac:dyDescent="0.2">
      <c r="A65" s="1237"/>
      <c r="B65" s="1238"/>
      <c r="C65" s="1237"/>
      <c r="D65" s="1238"/>
      <c r="E65" s="1238"/>
      <c r="F65" s="1238"/>
      <c r="G65" s="1238"/>
      <c r="H65" s="1238"/>
      <c r="I65" s="1239"/>
      <c r="J65" s="572"/>
    </row>
    <row r="66" spans="1:10" x14ac:dyDescent="0.2">
      <c r="A66" s="942"/>
      <c r="B66" s="943"/>
    </row>
    <row r="67" spans="1:10" x14ac:dyDescent="0.2">
      <c r="A67" s="943" t="s">
        <v>1486</v>
      </c>
      <c r="B67" s="572"/>
    </row>
    <row r="68" spans="1:10" ht="14.25" x14ac:dyDescent="0.2">
      <c r="A68" s="870" t="s">
        <v>1487</v>
      </c>
    </row>
    <row r="69" spans="1:10" ht="14.25" x14ac:dyDescent="0.2">
      <c r="A69" s="870" t="s">
        <v>1488</v>
      </c>
    </row>
    <row r="70" spans="1:10" ht="14.25" x14ac:dyDescent="0.2">
      <c r="A70" s="870" t="s">
        <v>1489</v>
      </c>
    </row>
    <row r="71" spans="1:10" ht="14.25" x14ac:dyDescent="0.2">
      <c r="A71" s="870" t="s">
        <v>1490</v>
      </c>
    </row>
    <row r="72" spans="1:10" ht="14.25" x14ac:dyDescent="0.2">
      <c r="A72" s="870" t="s">
        <v>1491</v>
      </c>
    </row>
    <row r="73" spans="1:10" ht="14.25" x14ac:dyDescent="0.2">
      <c r="A73" s="870" t="s">
        <v>1492</v>
      </c>
    </row>
    <row r="74" spans="1:10" ht="14.25" x14ac:dyDescent="0.2">
      <c r="A74" s="870" t="s">
        <v>1493</v>
      </c>
    </row>
    <row r="75" spans="1:10" x14ac:dyDescent="0.2">
      <c r="A75" s="871" t="s">
        <v>235</v>
      </c>
    </row>
    <row r="76" spans="1:10" x14ac:dyDescent="0.2">
      <c r="A76" s="871" t="s">
        <v>1494</v>
      </c>
    </row>
    <row r="77" spans="1:10" x14ac:dyDescent="0.2">
      <c r="A77" s="871" t="s">
        <v>1495</v>
      </c>
    </row>
    <row r="78" spans="1:10" x14ac:dyDescent="0.2">
      <c r="A78" s="871" t="s">
        <v>1496</v>
      </c>
    </row>
    <row r="79" spans="1:10" x14ac:dyDescent="0.2">
      <c r="A79" s="871" t="s">
        <v>1497</v>
      </c>
    </row>
    <row r="80" spans="1:10" x14ac:dyDescent="0.2">
      <c r="A80" s="871" t="s">
        <v>1748</v>
      </c>
    </row>
  </sheetData>
  <mergeCells count="1">
    <mergeCell ref="A1:D1"/>
  </mergeCells>
  <hyperlinks>
    <hyperlink ref="A1" location="Contents!A1" display="To table of contents" xr:uid="{00000000-0004-0000-3A00-000000000000}"/>
  </hyperlinks>
  <pageMargins left="0.75" right="0.54" top="0.73" bottom="1" header="0.5" footer="0.5"/>
  <pageSetup paperSize="9" scale="45" orientation="landscape"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E129"/>
  <sheetViews>
    <sheetView zoomScale="90" zoomScaleNormal="90" workbookViewId="0">
      <selection activeCell="A3" sqref="A3"/>
    </sheetView>
  </sheetViews>
  <sheetFormatPr defaultRowHeight="15" x14ac:dyDescent="0.25"/>
  <cols>
    <col min="1" max="1" width="19.140625" style="29" customWidth="1"/>
    <col min="2" max="2" width="36.85546875" style="29" customWidth="1"/>
    <col min="3" max="5" width="8.42578125" style="29" customWidth="1"/>
    <col min="6" max="16384" width="9.140625" style="29"/>
  </cols>
  <sheetData>
    <row r="1" spans="1:5" ht="34.5" customHeight="1" x14ac:dyDescent="0.25">
      <c r="A1" s="1417" t="s">
        <v>2</v>
      </c>
      <c r="B1" s="1417"/>
      <c r="C1" s="566"/>
      <c r="D1" s="28"/>
      <c r="E1" s="28"/>
    </row>
    <row r="2" spans="1:5" ht="20.25" x14ac:dyDescent="0.3">
      <c r="A2" s="565" t="s">
        <v>127</v>
      </c>
      <c r="B2" s="30"/>
      <c r="C2" s="31"/>
      <c r="D2" s="32"/>
      <c r="E2" s="32"/>
    </row>
    <row r="3" spans="1:5" ht="15" customHeight="1" x14ac:dyDescent="0.25">
      <c r="A3" s="556"/>
      <c r="B3" s="556"/>
      <c r="C3" s="1420" t="s">
        <v>219</v>
      </c>
      <c r="D3" s="1420"/>
      <c r="E3" s="1420"/>
    </row>
    <row r="4" spans="1:5" ht="15" customHeight="1" x14ac:dyDescent="0.25">
      <c r="A4" s="33"/>
      <c r="B4" s="33"/>
      <c r="C4" s="563" t="s">
        <v>128</v>
      </c>
      <c r="D4" s="563" t="s">
        <v>129</v>
      </c>
      <c r="E4" s="563" t="s">
        <v>130</v>
      </c>
    </row>
    <row r="5" spans="1:5" ht="12" customHeight="1" x14ac:dyDescent="0.25">
      <c r="A5" s="33"/>
      <c r="B5" s="33"/>
      <c r="C5" s="564" t="s">
        <v>131</v>
      </c>
      <c r="D5" s="33"/>
      <c r="E5" s="33"/>
    </row>
    <row r="6" spans="1:5" ht="12" customHeight="1" x14ac:dyDescent="0.25">
      <c r="A6" s="33"/>
      <c r="B6" s="33"/>
      <c r="C6" s="33"/>
      <c r="D6" s="33"/>
      <c r="E6" s="33"/>
    </row>
    <row r="7" spans="1:5" ht="12.95" customHeight="1" x14ac:dyDescent="0.25">
      <c r="A7" s="33"/>
      <c r="B7" s="557"/>
      <c r="C7" s="34"/>
      <c r="D7" s="34"/>
      <c r="E7" s="34"/>
    </row>
    <row r="8" spans="1:5" ht="12.95" customHeight="1" x14ac:dyDescent="0.25">
      <c r="A8" s="558" t="s">
        <v>132</v>
      </c>
      <c r="B8" s="557" t="s">
        <v>133</v>
      </c>
      <c r="C8" s="35">
        <v>2.193663538171482</v>
      </c>
      <c r="D8" s="35">
        <v>1.6235360876041685</v>
      </c>
      <c r="E8" s="35">
        <v>1.7038224838528055</v>
      </c>
    </row>
    <row r="9" spans="1:5" ht="12.95" customHeight="1" x14ac:dyDescent="0.25">
      <c r="A9" s="557"/>
      <c r="B9" s="557" t="s">
        <v>134</v>
      </c>
      <c r="C9" s="35">
        <v>1.8780480501600401</v>
      </c>
      <c r="D9" s="35">
        <v>1.4379811491569474</v>
      </c>
      <c r="E9" s="35">
        <v>1.5050876407777991</v>
      </c>
    </row>
    <row r="10" spans="1:5" ht="12.95" customHeight="1" x14ac:dyDescent="0.25">
      <c r="A10" s="557"/>
      <c r="B10" s="557" t="s">
        <v>135</v>
      </c>
      <c r="C10" s="35">
        <v>1.1648912332386963</v>
      </c>
      <c r="D10" s="35">
        <v>0.8081477585479393</v>
      </c>
      <c r="E10" s="35">
        <v>0.71528557411484639</v>
      </c>
    </row>
    <row r="11" spans="1:5" ht="12.95" customHeight="1" x14ac:dyDescent="0.25">
      <c r="A11" s="33"/>
      <c r="B11" s="33"/>
      <c r="C11" s="34"/>
      <c r="D11" s="34"/>
      <c r="E11" s="34"/>
    </row>
    <row r="12" spans="1:5" ht="12.95" customHeight="1" x14ac:dyDescent="0.25">
      <c r="A12" s="557"/>
      <c r="B12" s="557" t="s">
        <v>136</v>
      </c>
      <c r="C12" s="35">
        <v>4.4201383645859105</v>
      </c>
      <c r="D12" s="35">
        <v>3.3036565646129246</v>
      </c>
      <c r="E12" s="35">
        <v>3.3656444990610099</v>
      </c>
    </row>
    <row r="13" spans="1:5" ht="12.95" customHeight="1" x14ac:dyDescent="0.25">
      <c r="A13" s="557"/>
      <c r="B13" s="557" t="s">
        <v>137</v>
      </c>
      <c r="C13" s="35">
        <v>4.13789347853647</v>
      </c>
      <c r="D13" s="35">
        <v>3.0592178523776439</v>
      </c>
      <c r="E13" s="35">
        <v>2.97575546836477</v>
      </c>
    </row>
    <row r="14" spans="1:5" ht="12.95" customHeight="1" x14ac:dyDescent="0.25">
      <c r="A14" s="557"/>
      <c r="B14" s="557" t="s">
        <v>138</v>
      </c>
      <c r="C14" s="35">
        <v>2.4253411420114865</v>
      </c>
      <c r="D14" s="35">
        <v>1.6497953897726334</v>
      </c>
      <c r="E14" s="35">
        <v>1.4207851184823062</v>
      </c>
    </row>
    <row r="15" spans="1:5" ht="12.95" customHeight="1" x14ac:dyDescent="0.25">
      <c r="A15" s="33"/>
      <c r="B15" s="33"/>
      <c r="C15" s="34"/>
      <c r="D15" s="34"/>
      <c r="E15" s="34"/>
    </row>
    <row r="16" spans="1:5" ht="12.95" customHeight="1" x14ac:dyDescent="0.25">
      <c r="A16" s="557"/>
      <c r="B16" s="557" t="s">
        <v>139</v>
      </c>
      <c r="C16" s="35">
        <v>5.6236835240199259</v>
      </c>
      <c r="D16" s="35">
        <v>4.445221144687757</v>
      </c>
      <c r="E16" s="35">
        <v>4.2632242846620452</v>
      </c>
    </row>
    <row r="17" spans="1:5" ht="12.95" customHeight="1" x14ac:dyDescent="0.25">
      <c r="A17" s="557"/>
      <c r="B17" s="557" t="s">
        <v>140</v>
      </c>
      <c r="C17" s="35">
        <v>6.8264882152766084</v>
      </c>
      <c r="D17" s="35">
        <v>4.4119022146470535</v>
      </c>
      <c r="E17" s="35">
        <v>3.7453345593543879</v>
      </c>
    </row>
    <row r="18" spans="1:5" ht="12.95" customHeight="1" x14ac:dyDescent="0.25">
      <c r="A18" s="557"/>
      <c r="B18" s="557" t="s">
        <v>141</v>
      </c>
      <c r="C18" s="35">
        <v>3.4674974510443088</v>
      </c>
      <c r="D18" s="35">
        <v>2.1362362227182978</v>
      </c>
      <c r="E18" s="35">
        <v>1.8277671081336269</v>
      </c>
    </row>
    <row r="19" spans="1:5" ht="12.95" customHeight="1" x14ac:dyDescent="0.25">
      <c r="A19" s="559"/>
      <c r="B19" s="559"/>
      <c r="C19" s="34"/>
      <c r="D19" s="34"/>
      <c r="E19" s="34"/>
    </row>
    <row r="20" spans="1:5" ht="12.95" customHeight="1" x14ac:dyDescent="0.25">
      <c r="A20" s="557"/>
      <c r="B20" s="557" t="s">
        <v>142</v>
      </c>
      <c r="C20" s="35">
        <v>6.1818718426898469</v>
      </c>
      <c r="D20" s="35">
        <v>4.6955159667894337</v>
      </c>
      <c r="E20" s="35">
        <v>4.5644605263974398</v>
      </c>
    </row>
    <row r="21" spans="1:5" ht="12.95" customHeight="1" x14ac:dyDescent="0.25">
      <c r="A21" s="557"/>
      <c r="B21" s="557" t="s">
        <v>143</v>
      </c>
      <c r="C21" s="35">
        <v>6.5334370019469796</v>
      </c>
      <c r="D21" s="35">
        <v>4.6233048579096732</v>
      </c>
      <c r="E21" s="35">
        <v>4.0405701699143677</v>
      </c>
    </row>
    <row r="22" spans="1:5" ht="12.95" customHeight="1" x14ac:dyDescent="0.25">
      <c r="A22" s="557"/>
      <c r="B22" s="557" t="s">
        <v>144</v>
      </c>
      <c r="C22" s="35">
        <v>3.5813335260063206</v>
      </c>
      <c r="D22" s="35">
        <v>2.3654724894065065</v>
      </c>
      <c r="E22" s="35">
        <v>1.9435903392393827</v>
      </c>
    </row>
    <row r="23" spans="1:5" ht="12.95" customHeight="1" x14ac:dyDescent="0.25">
      <c r="A23" s="557"/>
      <c r="B23" s="557"/>
      <c r="C23" s="34"/>
      <c r="D23" s="34"/>
      <c r="E23" s="34"/>
    </row>
    <row r="24" spans="1:5" ht="12.95" customHeight="1" x14ac:dyDescent="0.25">
      <c r="A24" s="557"/>
      <c r="B24" s="557" t="s">
        <v>145</v>
      </c>
      <c r="C24" s="35">
        <v>7.6884849188149609</v>
      </c>
      <c r="D24" s="35">
        <v>6.1022199689019949</v>
      </c>
      <c r="E24" s="35">
        <v>5.8627977172366892</v>
      </c>
    </row>
    <row r="25" spans="1:5" ht="12.95" customHeight="1" x14ac:dyDescent="0.25">
      <c r="A25" s="557"/>
      <c r="B25" s="557" t="s">
        <v>146</v>
      </c>
      <c r="C25" s="35">
        <v>10.103882266923168</v>
      </c>
      <c r="D25" s="35">
        <v>6.2683642678135492</v>
      </c>
      <c r="E25" s="35">
        <v>5.159665562160173</v>
      </c>
    </row>
    <row r="26" spans="1:5" ht="12.95" customHeight="1" x14ac:dyDescent="0.25">
      <c r="A26" s="557"/>
      <c r="B26" s="557" t="s">
        <v>147</v>
      </c>
      <c r="C26" s="35">
        <v>5.0615897861123438</v>
      </c>
      <c r="D26" s="35">
        <v>3.0182847936241166</v>
      </c>
      <c r="E26" s="35">
        <v>2.5429607225112272</v>
      </c>
    </row>
    <row r="27" spans="1:5" ht="12.95" customHeight="1" x14ac:dyDescent="0.25">
      <c r="A27" s="557"/>
      <c r="B27" s="557"/>
      <c r="C27" s="36"/>
      <c r="D27" s="36"/>
      <c r="E27" s="36"/>
    </row>
    <row r="28" spans="1:5" ht="12.95" customHeight="1" x14ac:dyDescent="0.25">
      <c r="A28" s="1421" t="s">
        <v>148</v>
      </c>
      <c r="B28" s="557" t="s">
        <v>133</v>
      </c>
      <c r="C28" s="35">
        <v>6.09269552000071</v>
      </c>
      <c r="D28" s="35">
        <v>4.6222825629571833</v>
      </c>
      <c r="E28" s="35">
        <v>4.5084403429043132</v>
      </c>
    </row>
    <row r="29" spans="1:5" ht="12.95" customHeight="1" x14ac:dyDescent="0.25">
      <c r="A29" s="1421"/>
      <c r="B29" s="557" t="s">
        <v>134</v>
      </c>
      <c r="C29" s="35">
        <v>6.387115402025703</v>
      </c>
      <c r="D29" s="35">
        <v>4.5325073635417867</v>
      </c>
      <c r="E29" s="35">
        <v>3.990589984580986</v>
      </c>
    </row>
    <row r="30" spans="1:5" ht="12.95" customHeight="1" x14ac:dyDescent="0.25">
      <c r="A30" s="558"/>
      <c r="B30" s="557" t="s">
        <v>135</v>
      </c>
      <c r="C30" s="35">
        <v>3.5158556281679787</v>
      </c>
      <c r="D30" s="35">
        <v>2.3271222344377578</v>
      </c>
      <c r="E30" s="35">
        <v>1.9185138130485044</v>
      </c>
    </row>
    <row r="31" spans="1:5" ht="12.95" customHeight="1" x14ac:dyDescent="0.25">
      <c r="A31" s="558"/>
      <c r="B31" s="557"/>
      <c r="C31" s="35"/>
      <c r="D31" s="35"/>
      <c r="E31" s="35"/>
    </row>
    <row r="32" spans="1:5" ht="12.95" customHeight="1" x14ac:dyDescent="0.25">
      <c r="A32" s="557"/>
      <c r="B32" s="557" t="s">
        <v>142</v>
      </c>
      <c r="C32" s="35">
        <v>8.966033467679754</v>
      </c>
      <c r="D32" s="35">
        <v>7.1559407287401982</v>
      </c>
      <c r="E32" s="35">
        <v>6.1576918475642781</v>
      </c>
    </row>
    <row r="33" spans="1:5" ht="12.95" customHeight="1" x14ac:dyDescent="0.25">
      <c r="A33" s="557"/>
      <c r="B33" s="557" t="s">
        <v>143</v>
      </c>
      <c r="C33" s="35">
        <v>12.225173544751271</v>
      </c>
      <c r="D33" s="35">
        <v>8.0458360515049883</v>
      </c>
      <c r="E33" s="35">
        <v>5.4762338916593132</v>
      </c>
    </row>
    <row r="34" spans="1:5" ht="12.95" customHeight="1" x14ac:dyDescent="0.25">
      <c r="A34" s="557"/>
      <c r="B34" s="557" t="s">
        <v>144</v>
      </c>
      <c r="C34" s="35">
        <v>6.1915080023701989</v>
      </c>
      <c r="D34" s="35">
        <v>3.778739914619389</v>
      </c>
      <c r="E34" s="35">
        <v>2.6999782713530278</v>
      </c>
    </row>
    <row r="35" spans="1:5" ht="12.95" customHeight="1" x14ac:dyDescent="0.25">
      <c r="A35" s="557"/>
      <c r="B35" s="557"/>
      <c r="C35" s="37"/>
      <c r="D35" s="37"/>
      <c r="E35" s="37"/>
    </row>
    <row r="36" spans="1:5" ht="12.95" customHeight="1" x14ac:dyDescent="0.25">
      <c r="A36" s="558" t="s">
        <v>149</v>
      </c>
      <c r="B36" s="557" t="s">
        <v>150</v>
      </c>
      <c r="C36" s="35">
        <v>4.4201383645859105</v>
      </c>
      <c r="D36" s="35">
        <v>3.3036565646129246</v>
      </c>
      <c r="E36" s="35">
        <v>3.3656444990610099</v>
      </c>
    </row>
    <row r="37" spans="1:5" ht="12.95" customHeight="1" x14ac:dyDescent="0.25">
      <c r="A37" s="559"/>
      <c r="B37" s="557" t="s">
        <v>151</v>
      </c>
      <c r="C37" s="35">
        <v>4.13789347853647</v>
      </c>
      <c r="D37" s="35">
        <v>3.0592178523776439</v>
      </c>
      <c r="E37" s="35">
        <v>2.97575546836477</v>
      </c>
    </row>
    <row r="38" spans="1:5" ht="12.95" customHeight="1" x14ac:dyDescent="0.25">
      <c r="A38" s="559"/>
      <c r="B38" s="557" t="s">
        <v>152</v>
      </c>
      <c r="C38" s="35">
        <v>4.13789347853647</v>
      </c>
      <c r="D38" s="35">
        <v>3.0592178523776439</v>
      </c>
      <c r="E38" s="35">
        <v>2.97575546836477</v>
      </c>
    </row>
    <row r="39" spans="1:5" ht="12.95" customHeight="1" x14ac:dyDescent="0.25">
      <c r="A39" s="559"/>
      <c r="B39" s="557" t="s">
        <v>153</v>
      </c>
      <c r="C39" s="35">
        <v>2.4253411420114865</v>
      </c>
      <c r="D39" s="35">
        <v>1.6497953897726334</v>
      </c>
      <c r="E39" s="35">
        <v>1.4207851184823062</v>
      </c>
    </row>
    <row r="40" spans="1:5" ht="12.95" customHeight="1" x14ac:dyDescent="0.25">
      <c r="A40" s="559"/>
      <c r="B40" s="559"/>
      <c r="C40" s="560"/>
      <c r="D40" s="560"/>
      <c r="E40" s="560"/>
    </row>
    <row r="41" spans="1:5" x14ac:dyDescent="0.25">
      <c r="A41" s="561" t="s">
        <v>154</v>
      </c>
      <c r="B41" s="559"/>
      <c r="C41" s="562"/>
      <c r="D41" s="562"/>
      <c r="E41" s="562"/>
    </row>
    <row r="42" spans="1:5" x14ac:dyDescent="0.25">
      <c r="A42" s="40" t="s">
        <v>155</v>
      </c>
      <c r="B42" s="114"/>
      <c r="C42" s="114"/>
      <c r="D42" s="562"/>
      <c r="E42" s="562"/>
    </row>
    <row r="43" spans="1:5" x14ac:dyDescent="0.25">
      <c r="A43" s="38"/>
      <c r="B43" s="38"/>
      <c r="C43" s="39"/>
      <c r="D43" s="39"/>
      <c r="E43" s="39"/>
    </row>
    <row r="44" spans="1:5" x14ac:dyDescent="0.25">
      <c r="A44" s="38"/>
      <c r="B44" s="38"/>
      <c r="C44" s="39"/>
      <c r="D44" s="39"/>
      <c r="E44" s="39"/>
    </row>
    <row r="45" spans="1:5" x14ac:dyDescent="0.25">
      <c r="A45" s="38"/>
      <c r="B45" s="38"/>
      <c r="C45" s="39"/>
      <c r="D45" s="39"/>
      <c r="E45" s="39"/>
    </row>
    <row r="46" spans="1:5" x14ac:dyDescent="0.25">
      <c r="A46" s="38"/>
      <c r="B46" s="38"/>
      <c r="C46" s="39"/>
      <c r="D46" s="39"/>
      <c r="E46" s="39"/>
    </row>
    <row r="47" spans="1:5" x14ac:dyDescent="0.25">
      <c r="A47" s="38"/>
      <c r="B47" s="38"/>
      <c r="C47" s="39"/>
      <c r="D47" s="39"/>
      <c r="E47" s="39"/>
    </row>
    <row r="48" spans="1:5" x14ac:dyDescent="0.25">
      <c r="A48" s="38"/>
      <c r="B48" s="38"/>
      <c r="C48" s="39"/>
      <c r="D48" s="39"/>
      <c r="E48" s="39"/>
    </row>
    <row r="49" spans="1:5" x14ac:dyDescent="0.25">
      <c r="A49" s="38"/>
      <c r="B49" s="38"/>
      <c r="C49" s="39"/>
      <c r="D49" s="39"/>
      <c r="E49" s="39"/>
    </row>
    <row r="50" spans="1:5" x14ac:dyDescent="0.25">
      <c r="A50" s="38"/>
      <c r="B50" s="38"/>
      <c r="C50" s="39"/>
      <c r="D50" s="39"/>
      <c r="E50" s="39"/>
    </row>
    <row r="51" spans="1:5" x14ac:dyDescent="0.25">
      <c r="A51" s="38"/>
      <c r="B51" s="38"/>
      <c r="C51" s="39"/>
      <c r="D51" s="39"/>
      <c r="E51" s="39"/>
    </row>
    <row r="52" spans="1:5" x14ac:dyDescent="0.25">
      <c r="A52" s="38"/>
      <c r="B52" s="38"/>
      <c r="C52" s="39"/>
      <c r="D52" s="39"/>
      <c r="E52" s="39"/>
    </row>
    <row r="53" spans="1:5" x14ac:dyDescent="0.25">
      <c r="A53" s="38"/>
      <c r="B53" s="38"/>
      <c r="C53" s="39"/>
      <c r="D53" s="39"/>
      <c r="E53" s="39"/>
    </row>
    <row r="54" spans="1:5" x14ac:dyDescent="0.25">
      <c r="A54" s="38"/>
      <c r="B54" s="38"/>
      <c r="C54" s="39"/>
      <c r="D54" s="39"/>
      <c r="E54" s="39"/>
    </row>
    <row r="55" spans="1:5" x14ac:dyDescent="0.25">
      <c r="A55" s="38"/>
      <c r="B55" s="38"/>
      <c r="C55" s="39"/>
      <c r="D55" s="39"/>
      <c r="E55" s="39"/>
    </row>
    <row r="56" spans="1:5" x14ac:dyDescent="0.25">
      <c r="A56" s="38"/>
      <c r="B56" s="38"/>
      <c r="C56" s="39"/>
      <c r="D56" s="39"/>
      <c r="E56" s="39"/>
    </row>
    <row r="57" spans="1:5" x14ac:dyDescent="0.25">
      <c r="A57" s="38"/>
      <c r="B57" s="38"/>
      <c r="C57" s="39"/>
      <c r="D57" s="39"/>
      <c r="E57" s="39"/>
    </row>
    <row r="58" spans="1:5" x14ac:dyDescent="0.25">
      <c r="A58" s="38"/>
      <c r="B58" s="38"/>
      <c r="C58" s="39"/>
      <c r="D58" s="39"/>
      <c r="E58" s="39"/>
    </row>
    <row r="59" spans="1:5" x14ac:dyDescent="0.25">
      <c r="A59" s="38"/>
      <c r="B59" s="38"/>
      <c r="C59" s="39"/>
      <c r="D59" s="39"/>
      <c r="E59" s="39"/>
    </row>
    <row r="60" spans="1:5" x14ac:dyDescent="0.25">
      <c r="A60" s="38"/>
      <c r="B60" s="38"/>
      <c r="C60" s="39"/>
      <c r="D60" s="39"/>
      <c r="E60" s="39"/>
    </row>
    <row r="61" spans="1:5" x14ac:dyDescent="0.25">
      <c r="A61" s="38"/>
      <c r="B61" s="38"/>
      <c r="C61" s="39"/>
      <c r="D61" s="39"/>
      <c r="E61" s="39"/>
    </row>
    <row r="62" spans="1:5" x14ac:dyDescent="0.25">
      <c r="A62" s="38"/>
      <c r="B62" s="38"/>
      <c r="C62" s="39"/>
      <c r="D62" s="39"/>
      <c r="E62" s="39"/>
    </row>
    <row r="63" spans="1:5" x14ac:dyDescent="0.25">
      <c r="A63" s="38"/>
      <c r="B63" s="38"/>
      <c r="C63" s="39"/>
      <c r="D63" s="39"/>
      <c r="E63" s="39"/>
    </row>
    <row r="64" spans="1:5" x14ac:dyDescent="0.25">
      <c r="A64" s="38"/>
      <c r="B64" s="38"/>
      <c r="C64" s="39"/>
      <c r="D64" s="39"/>
      <c r="E64" s="39"/>
    </row>
    <row r="65" spans="1:5" x14ac:dyDescent="0.25">
      <c r="A65" s="38"/>
      <c r="B65" s="38"/>
      <c r="C65" s="39"/>
      <c r="D65" s="39"/>
      <c r="E65" s="39"/>
    </row>
    <row r="66" spans="1:5" x14ac:dyDescent="0.25">
      <c r="A66" s="38"/>
      <c r="B66" s="38"/>
      <c r="C66" s="39"/>
      <c r="D66" s="39"/>
      <c r="E66" s="39"/>
    </row>
    <row r="67" spans="1:5" x14ac:dyDescent="0.25">
      <c r="A67" s="38"/>
      <c r="B67" s="38"/>
      <c r="C67" s="39"/>
      <c r="D67" s="39"/>
      <c r="E67" s="39"/>
    </row>
    <row r="68" spans="1:5" x14ac:dyDescent="0.25">
      <c r="A68" s="38"/>
      <c r="B68" s="38"/>
      <c r="C68" s="39"/>
      <c r="D68" s="39"/>
      <c r="E68" s="39"/>
    </row>
    <row r="69" spans="1:5" x14ac:dyDescent="0.25">
      <c r="A69" s="38"/>
      <c r="B69" s="38"/>
      <c r="C69" s="39"/>
      <c r="D69" s="39"/>
      <c r="E69" s="39"/>
    </row>
    <row r="70" spans="1:5" x14ac:dyDescent="0.25">
      <c r="A70" s="38"/>
      <c r="B70" s="38"/>
      <c r="C70" s="39"/>
      <c r="D70" s="39"/>
      <c r="E70" s="39"/>
    </row>
    <row r="71" spans="1:5" x14ac:dyDescent="0.25">
      <c r="A71" s="38"/>
      <c r="B71" s="38"/>
      <c r="C71" s="39"/>
      <c r="D71" s="39"/>
      <c r="E71" s="39"/>
    </row>
    <row r="72" spans="1:5" x14ac:dyDescent="0.25">
      <c r="A72" s="38"/>
      <c r="B72" s="38"/>
      <c r="C72" s="39"/>
      <c r="D72" s="39"/>
      <c r="E72" s="39"/>
    </row>
    <row r="73" spans="1:5" x14ac:dyDescent="0.25">
      <c r="A73" s="38"/>
      <c r="B73" s="38"/>
      <c r="C73" s="39"/>
      <c r="D73" s="39"/>
      <c r="E73" s="39"/>
    </row>
    <row r="74" spans="1:5" x14ac:dyDescent="0.25">
      <c r="A74" s="38"/>
      <c r="B74" s="38"/>
      <c r="C74" s="39"/>
      <c r="D74" s="39"/>
      <c r="E74" s="39"/>
    </row>
    <row r="75" spans="1:5" x14ac:dyDescent="0.25">
      <c r="A75" s="39"/>
      <c r="B75" s="39"/>
      <c r="C75" s="39"/>
      <c r="D75" s="39"/>
      <c r="E75" s="39"/>
    </row>
    <row r="76" spans="1:5" x14ac:dyDescent="0.25">
      <c r="A76" s="39"/>
      <c r="B76" s="39"/>
      <c r="C76" s="39"/>
      <c r="D76" s="39"/>
      <c r="E76" s="39"/>
    </row>
    <row r="77" spans="1:5" x14ac:dyDescent="0.25">
      <c r="A77" s="39"/>
      <c r="B77" s="39"/>
      <c r="C77" s="39"/>
      <c r="D77" s="39"/>
      <c r="E77" s="39"/>
    </row>
    <row r="78" spans="1:5" x14ac:dyDescent="0.25">
      <c r="A78" s="39"/>
      <c r="B78" s="39"/>
      <c r="C78" s="39"/>
      <c r="D78" s="39"/>
      <c r="E78" s="39"/>
    </row>
    <row r="79" spans="1:5" x14ac:dyDescent="0.25">
      <c r="A79" s="39"/>
      <c r="B79" s="39"/>
      <c r="C79" s="39"/>
      <c r="D79" s="39"/>
      <c r="E79" s="39"/>
    </row>
    <row r="80" spans="1:5" x14ac:dyDescent="0.25">
      <c r="A80" s="39"/>
      <c r="B80" s="39"/>
      <c r="C80" s="39"/>
      <c r="D80" s="39"/>
      <c r="E80" s="39"/>
    </row>
    <row r="81" spans="1:5" x14ac:dyDescent="0.25">
      <c r="A81" s="39"/>
      <c r="B81" s="39"/>
      <c r="C81" s="39"/>
      <c r="D81" s="39"/>
      <c r="E81" s="39"/>
    </row>
    <row r="82" spans="1:5" x14ac:dyDescent="0.25">
      <c r="A82" s="39"/>
      <c r="B82" s="39"/>
      <c r="C82" s="39"/>
      <c r="D82" s="39"/>
      <c r="E82" s="39"/>
    </row>
    <row r="83" spans="1:5" x14ac:dyDescent="0.25">
      <c r="A83" s="39"/>
      <c r="B83" s="39"/>
      <c r="C83" s="39"/>
      <c r="D83" s="39"/>
      <c r="E83" s="39"/>
    </row>
    <row r="84" spans="1:5" x14ac:dyDescent="0.25">
      <c r="A84" s="39"/>
      <c r="B84" s="39"/>
      <c r="C84" s="39"/>
      <c r="D84" s="39"/>
      <c r="E84" s="39"/>
    </row>
    <row r="85" spans="1:5" x14ac:dyDescent="0.25">
      <c r="A85" s="39"/>
      <c r="B85" s="39"/>
      <c r="C85" s="39"/>
      <c r="D85" s="39"/>
      <c r="E85" s="39"/>
    </row>
    <row r="86" spans="1:5" x14ac:dyDescent="0.25">
      <c r="A86" s="39"/>
      <c r="B86" s="39"/>
      <c r="C86" s="39"/>
      <c r="D86" s="39"/>
      <c r="E86" s="39"/>
    </row>
    <row r="87" spans="1:5" x14ac:dyDescent="0.25">
      <c r="A87" s="39"/>
      <c r="B87" s="39"/>
      <c r="C87" s="39"/>
      <c r="D87" s="39"/>
      <c r="E87" s="39"/>
    </row>
    <row r="88" spans="1:5" x14ac:dyDescent="0.25">
      <c r="A88" s="39"/>
      <c r="B88" s="39"/>
      <c r="C88" s="39"/>
      <c r="D88" s="39"/>
      <c r="E88" s="39"/>
    </row>
    <row r="89" spans="1:5" x14ac:dyDescent="0.25">
      <c r="A89" s="39"/>
      <c r="B89" s="39"/>
      <c r="C89" s="39"/>
      <c r="D89" s="39"/>
      <c r="E89" s="39"/>
    </row>
    <row r="90" spans="1:5" x14ac:dyDescent="0.25">
      <c r="A90" s="39"/>
      <c r="B90" s="39"/>
      <c r="C90" s="39"/>
      <c r="D90" s="39"/>
      <c r="E90" s="39"/>
    </row>
    <row r="91" spans="1:5" x14ac:dyDescent="0.25">
      <c r="A91" s="39"/>
      <c r="B91" s="39"/>
      <c r="C91" s="39"/>
      <c r="D91" s="39"/>
      <c r="E91" s="39"/>
    </row>
    <row r="92" spans="1:5" x14ac:dyDescent="0.25">
      <c r="A92" s="39"/>
      <c r="B92" s="39"/>
      <c r="C92" s="39"/>
      <c r="D92" s="39"/>
      <c r="E92" s="39"/>
    </row>
    <row r="93" spans="1:5" x14ac:dyDescent="0.25">
      <c r="A93" s="39"/>
      <c r="B93" s="39"/>
      <c r="C93" s="39"/>
      <c r="D93" s="39"/>
      <c r="E93" s="39"/>
    </row>
    <row r="94" spans="1:5" x14ac:dyDescent="0.25">
      <c r="A94" s="39"/>
      <c r="B94" s="39"/>
      <c r="C94" s="39"/>
      <c r="D94" s="39"/>
      <c r="E94" s="39"/>
    </row>
    <row r="95" spans="1:5" x14ac:dyDescent="0.25">
      <c r="A95" s="39"/>
      <c r="B95" s="39"/>
      <c r="C95" s="39"/>
      <c r="D95" s="39"/>
      <c r="E95" s="39"/>
    </row>
    <row r="96" spans="1:5" x14ac:dyDescent="0.25">
      <c r="A96" s="39"/>
      <c r="B96" s="39"/>
      <c r="C96" s="39"/>
      <c r="D96" s="39"/>
      <c r="E96" s="39"/>
    </row>
    <row r="97" spans="1:5" x14ac:dyDescent="0.25">
      <c r="A97" s="39"/>
      <c r="B97" s="39"/>
      <c r="C97" s="39"/>
      <c r="D97" s="39"/>
      <c r="E97" s="39"/>
    </row>
    <row r="98" spans="1:5" x14ac:dyDescent="0.25">
      <c r="A98" s="39"/>
      <c r="B98" s="39"/>
      <c r="C98" s="39"/>
      <c r="D98" s="39"/>
      <c r="E98" s="39"/>
    </row>
    <row r="99" spans="1:5" x14ac:dyDescent="0.25">
      <c r="A99" s="39"/>
      <c r="B99" s="39"/>
      <c r="C99" s="39"/>
      <c r="D99" s="39"/>
      <c r="E99" s="39"/>
    </row>
    <row r="100" spans="1:5" x14ac:dyDescent="0.25">
      <c r="A100" s="39"/>
      <c r="B100" s="39"/>
      <c r="C100" s="39"/>
      <c r="D100" s="39"/>
      <c r="E100" s="39"/>
    </row>
    <row r="101" spans="1:5" x14ac:dyDescent="0.25">
      <c r="A101" s="39"/>
      <c r="B101" s="39"/>
      <c r="C101" s="39"/>
      <c r="D101" s="39"/>
      <c r="E101" s="39"/>
    </row>
    <row r="102" spans="1:5" x14ac:dyDescent="0.25">
      <c r="A102" s="39"/>
      <c r="B102" s="39"/>
      <c r="C102" s="39"/>
      <c r="D102" s="39"/>
      <c r="E102" s="39"/>
    </row>
    <row r="103" spans="1:5" x14ac:dyDescent="0.25">
      <c r="A103" s="39"/>
      <c r="B103" s="39"/>
      <c r="C103" s="39"/>
      <c r="D103" s="39"/>
      <c r="E103" s="39"/>
    </row>
    <row r="104" spans="1:5" x14ac:dyDescent="0.25">
      <c r="A104" s="39"/>
      <c r="B104" s="39"/>
      <c r="C104" s="39"/>
      <c r="D104" s="39"/>
      <c r="E104" s="39"/>
    </row>
    <row r="105" spans="1:5" x14ac:dyDescent="0.25">
      <c r="A105" s="39"/>
      <c r="B105" s="39"/>
      <c r="C105" s="39"/>
      <c r="D105" s="39"/>
      <c r="E105" s="39"/>
    </row>
    <row r="106" spans="1:5" x14ac:dyDescent="0.25">
      <c r="A106" s="39"/>
      <c r="B106" s="39"/>
      <c r="C106" s="39"/>
      <c r="D106" s="39"/>
      <c r="E106" s="39"/>
    </row>
    <row r="107" spans="1:5" x14ac:dyDescent="0.25">
      <c r="A107" s="39"/>
      <c r="B107" s="39"/>
      <c r="C107" s="39"/>
      <c r="D107" s="39"/>
      <c r="E107" s="39"/>
    </row>
    <row r="108" spans="1:5" x14ac:dyDescent="0.25">
      <c r="A108" s="39"/>
      <c r="B108" s="39"/>
      <c r="C108" s="39"/>
      <c r="D108" s="39"/>
      <c r="E108" s="39"/>
    </row>
    <row r="109" spans="1:5" x14ac:dyDescent="0.25">
      <c r="A109" s="39"/>
      <c r="B109" s="39"/>
      <c r="C109" s="39"/>
      <c r="D109" s="39"/>
      <c r="E109" s="39"/>
    </row>
    <row r="110" spans="1:5" x14ac:dyDescent="0.25">
      <c r="A110" s="39"/>
      <c r="B110" s="39"/>
      <c r="C110" s="39"/>
      <c r="D110" s="39"/>
      <c r="E110" s="39"/>
    </row>
    <row r="111" spans="1:5" x14ac:dyDescent="0.25">
      <c r="A111" s="39"/>
      <c r="B111" s="39"/>
      <c r="C111" s="39"/>
      <c r="D111" s="39"/>
      <c r="E111" s="39"/>
    </row>
    <row r="112" spans="1:5" x14ac:dyDescent="0.25">
      <c r="A112" s="39"/>
      <c r="B112" s="39"/>
      <c r="C112" s="39"/>
      <c r="D112" s="39"/>
      <c r="E112" s="39"/>
    </row>
    <row r="113" spans="1:5" x14ac:dyDescent="0.25">
      <c r="A113" s="39"/>
      <c r="B113" s="39"/>
      <c r="C113" s="39"/>
      <c r="D113" s="39"/>
      <c r="E113" s="39"/>
    </row>
    <row r="114" spans="1:5" x14ac:dyDescent="0.25">
      <c r="A114" s="39"/>
      <c r="B114" s="39"/>
      <c r="C114" s="39"/>
      <c r="D114" s="39"/>
      <c r="E114" s="39"/>
    </row>
    <row r="115" spans="1:5" x14ac:dyDescent="0.25">
      <c r="A115" s="39"/>
      <c r="B115" s="39"/>
      <c r="C115" s="39"/>
      <c r="D115" s="39"/>
      <c r="E115" s="39"/>
    </row>
    <row r="116" spans="1:5" x14ac:dyDescent="0.25">
      <c r="A116" s="39"/>
      <c r="B116" s="39"/>
      <c r="C116" s="39"/>
      <c r="D116" s="39"/>
      <c r="E116" s="39"/>
    </row>
    <row r="117" spans="1:5" x14ac:dyDescent="0.25">
      <c r="A117" s="39"/>
      <c r="B117" s="39"/>
      <c r="C117" s="39"/>
      <c r="D117" s="39"/>
      <c r="E117" s="39"/>
    </row>
    <row r="118" spans="1:5" x14ac:dyDescent="0.25">
      <c r="A118" s="39"/>
      <c r="B118" s="39"/>
      <c r="C118" s="39"/>
      <c r="D118" s="39"/>
      <c r="E118" s="39"/>
    </row>
    <row r="119" spans="1:5" x14ac:dyDescent="0.25">
      <c r="A119" s="39"/>
      <c r="B119" s="39"/>
      <c r="C119" s="39"/>
      <c r="D119" s="39"/>
      <c r="E119" s="39"/>
    </row>
    <row r="120" spans="1:5" x14ac:dyDescent="0.25">
      <c r="A120" s="39"/>
      <c r="B120" s="39"/>
      <c r="C120" s="39"/>
      <c r="D120" s="39"/>
      <c r="E120" s="39"/>
    </row>
    <row r="121" spans="1:5" x14ac:dyDescent="0.25">
      <c r="A121" s="39"/>
      <c r="B121" s="39"/>
      <c r="C121" s="39"/>
      <c r="D121" s="39"/>
      <c r="E121" s="39"/>
    </row>
    <row r="122" spans="1:5" x14ac:dyDescent="0.25">
      <c r="A122" s="39"/>
      <c r="B122" s="39"/>
      <c r="C122" s="39"/>
      <c r="D122" s="39"/>
      <c r="E122" s="39"/>
    </row>
    <row r="123" spans="1:5" x14ac:dyDescent="0.25">
      <c r="A123" s="39"/>
      <c r="B123" s="39"/>
      <c r="C123" s="39"/>
      <c r="D123" s="39"/>
      <c r="E123" s="39"/>
    </row>
    <row r="124" spans="1:5" x14ac:dyDescent="0.25">
      <c r="A124" s="39"/>
      <c r="B124" s="39"/>
      <c r="C124" s="39"/>
      <c r="D124" s="39"/>
      <c r="E124" s="39"/>
    </row>
    <row r="125" spans="1:5" x14ac:dyDescent="0.25">
      <c r="A125" s="39"/>
      <c r="B125" s="39"/>
      <c r="C125" s="39"/>
      <c r="D125" s="39"/>
      <c r="E125" s="39"/>
    </row>
    <row r="126" spans="1:5" x14ac:dyDescent="0.25">
      <c r="A126" s="39"/>
      <c r="B126" s="39"/>
      <c r="C126" s="39"/>
      <c r="D126" s="39"/>
      <c r="E126" s="39"/>
    </row>
    <row r="127" spans="1:5" x14ac:dyDescent="0.25">
      <c r="A127" s="39"/>
      <c r="B127" s="39"/>
      <c r="C127" s="39"/>
      <c r="D127" s="39"/>
      <c r="E127" s="39"/>
    </row>
    <row r="128" spans="1:5" x14ac:dyDescent="0.25">
      <c r="A128" s="39"/>
      <c r="B128" s="39"/>
      <c r="C128" s="39"/>
      <c r="D128" s="39"/>
      <c r="E128" s="39"/>
    </row>
    <row r="129" spans="1:5" x14ac:dyDescent="0.25">
      <c r="A129" s="39"/>
      <c r="B129" s="39"/>
      <c r="C129" s="39"/>
      <c r="D129" s="39"/>
      <c r="E129" s="39"/>
    </row>
  </sheetData>
  <mergeCells count="3">
    <mergeCell ref="C3:E3"/>
    <mergeCell ref="A1:B1"/>
    <mergeCell ref="A28:A29"/>
  </mergeCells>
  <hyperlinks>
    <hyperlink ref="A1" location="Contents!A1" display="To table of contents" xr:uid="{00000000-0004-0000-0500-000000000000}"/>
  </hyperlinks>
  <pageMargins left="0.31496062992125984" right="0" top="0.35433070866141736" bottom="0.35433070866141736" header="0.31496062992125984" footer="0.31496062992125984"/>
  <pageSetup paperSize="9" scale="70" orientation="portrait" r:id="rId1"/>
  <customProperties>
    <customPr name="EpmWorksheetKeyString_GU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4" tint="0.79998168889431442"/>
    <pageSetUpPr fitToPage="1"/>
  </sheetPr>
  <dimension ref="A1:D16"/>
  <sheetViews>
    <sheetView zoomScale="75" zoomScaleNormal="75" workbookViewId="0">
      <selection activeCell="C23" sqref="C23"/>
    </sheetView>
  </sheetViews>
  <sheetFormatPr defaultRowHeight="11.25" x14ac:dyDescent="0.2"/>
  <cols>
    <col min="1" max="1" width="43.5703125" style="41" customWidth="1"/>
    <col min="2" max="2" width="16.85546875" style="41" customWidth="1"/>
    <col min="3" max="3" width="15.140625" style="41" customWidth="1"/>
    <col min="4" max="16384" width="9.140625" style="41"/>
  </cols>
  <sheetData>
    <row r="1" spans="1:4" ht="30.75" customHeight="1" x14ac:dyDescent="0.2">
      <c r="A1" s="1417" t="s">
        <v>2</v>
      </c>
      <c r="B1" s="1417"/>
      <c r="C1" s="1417"/>
      <c r="D1" s="1417"/>
    </row>
    <row r="2" spans="1:4" ht="21" x14ac:dyDescent="0.35">
      <c r="A2" s="567" t="s">
        <v>1498</v>
      </c>
      <c r="B2" s="928"/>
      <c r="C2" s="928"/>
    </row>
    <row r="3" spans="1:4" ht="12.75" x14ac:dyDescent="0.2">
      <c r="A3" s="1000"/>
      <c r="B3" s="1519" t="s">
        <v>1059</v>
      </c>
      <c r="C3" s="1519"/>
    </row>
    <row r="4" spans="1:4" ht="12.75" x14ac:dyDescent="0.2">
      <c r="A4" s="1000"/>
      <c r="B4" s="1520" t="s">
        <v>1499</v>
      </c>
      <c r="C4" s="1520"/>
    </row>
    <row r="5" spans="1:4" ht="12.75" x14ac:dyDescent="0.2">
      <c r="A5" s="1000"/>
      <c r="B5" s="1137" t="s">
        <v>1244</v>
      </c>
      <c r="C5" s="1137" t="s">
        <v>1500</v>
      </c>
    </row>
    <row r="6" spans="1:4" ht="12.75" x14ac:dyDescent="0.2">
      <c r="A6" s="1001" t="s">
        <v>1501</v>
      </c>
      <c r="B6" s="1002">
        <v>100</v>
      </c>
      <c r="C6" s="1002" t="s">
        <v>1749</v>
      </c>
    </row>
    <row r="7" spans="1:4" ht="12.75" x14ac:dyDescent="0.2">
      <c r="A7" s="1001" t="s">
        <v>1502</v>
      </c>
      <c r="B7" s="1002">
        <v>100</v>
      </c>
      <c r="C7" s="1002">
        <v>75.400000000000006</v>
      </c>
    </row>
    <row r="8" spans="1:4" ht="12.75" x14ac:dyDescent="0.2">
      <c r="A8" s="1001" t="s">
        <v>1503</v>
      </c>
      <c r="B8" s="1002">
        <v>95</v>
      </c>
      <c r="C8" s="1002">
        <v>48.9</v>
      </c>
    </row>
    <row r="9" spans="1:4" ht="12.75" x14ac:dyDescent="0.2">
      <c r="A9" s="1001" t="s">
        <v>1504</v>
      </c>
      <c r="B9" s="1002">
        <v>15</v>
      </c>
      <c r="C9" s="1002">
        <v>0</v>
      </c>
    </row>
    <row r="10" spans="1:4" ht="12.75" x14ac:dyDescent="0.2">
      <c r="A10" s="1001" t="s">
        <v>1505</v>
      </c>
      <c r="B10" s="1002">
        <v>20</v>
      </c>
      <c r="C10" s="1002">
        <v>0</v>
      </c>
    </row>
    <row r="11" spans="1:4" ht="12.75" x14ac:dyDescent="0.2">
      <c r="A11" s="1001"/>
      <c r="B11" s="1002"/>
      <c r="C11" s="1002"/>
      <c r="D11" s="855"/>
    </row>
    <row r="12" spans="1:4" ht="12.75" x14ac:dyDescent="0.2">
      <c r="A12" s="1001" t="s">
        <v>1750</v>
      </c>
      <c r="B12" s="1002"/>
      <c r="C12" s="1002"/>
      <c r="D12" s="855"/>
    </row>
    <row r="13" spans="1:4" ht="12.75" x14ac:dyDescent="0.2">
      <c r="A13" s="944" t="s">
        <v>1067</v>
      </c>
      <c r="B13" s="928"/>
      <c r="C13" s="928"/>
    </row>
    <row r="14" spans="1:4" ht="12.75" x14ac:dyDescent="0.2">
      <c r="A14" s="945" t="s">
        <v>1222</v>
      </c>
      <c r="B14" s="928"/>
      <c r="C14" s="928"/>
    </row>
    <row r="15" spans="1:4" ht="12.75" x14ac:dyDescent="0.2">
      <c r="A15" s="944" t="s">
        <v>1223</v>
      </c>
      <c r="B15" s="928"/>
      <c r="C15" s="928"/>
    </row>
    <row r="16" spans="1:4" ht="12.75" x14ac:dyDescent="0.2">
      <c r="A16" s="946" t="s">
        <v>300</v>
      </c>
      <c r="B16" s="928"/>
      <c r="C16" s="928"/>
    </row>
  </sheetData>
  <mergeCells count="3">
    <mergeCell ref="B3:C3"/>
    <mergeCell ref="B4:C4"/>
    <mergeCell ref="A1:D1"/>
  </mergeCells>
  <hyperlinks>
    <hyperlink ref="A1" location="Contents!A1" display="To table of contents" xr:uid="{00000000-0004-0000-3B00-000000000000}"/>
    <hyperlink ref="A16" r:id="rId1" display="'Documentation on the website of the Dutch Emission Registration." xr:uid="{00000000-0004-0000-3B00-000001000000}"/>
  </hyperlinks>
  <pageMargins left="0.56000000000000005" right="0.45" top="1" bottom="1" header="0.5" footer="0.5"/>
  <pageSetup paperSize="9" orientation="landscape" r:id="rId2"/>
  <headerFooter alignWithMargins="0"/>
  <customProperties>
    <customPr name="EpmWorksheetKeyString_GUID" r:id="rId3"/>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4" tint="0.79998168889431442"/>
    <pageSetUpPr fitToPage="1"/>
  </sheetPr>
  <dimension ref="A1:G37"/>
  <sheetViews>
    <sheetView zoomScale="75" zoomScaleNormal="75" workbookViewId="0">
      <selection activeCell="I26" sqref="I26"/>
    </sheetView>
  </sheetViews>
  <sheetFormatPr defaultColWidth="8.85546875" defaultRowHeight="12" x14ac:dyDescent="0.2"/>
  <cols>
    <col min="1" max="1" width="18.5703125" style="947" customWidth="1"/>
    <col min="2" max="6" width="13.7109375" style="947" customWidth="1"/>
    <col min="7" max="16384" width="8.85546875" style="947"/>
  </cols>
  <sheetData>
    <row r="1" spans="1:6" ht="30.75" customHeight="1" x14ac:dyDescent="0.2">
      <c r="A1" s="1417" t="s">
        <v>2</v>
      </c>
      <c r="B1" s="1417"/>
      <c r="C1" s="1417"/>
      <c r="D1" s="1417"/>
    </row>
    <row r="2" spans="1:6" ht="20.25" x14ac:dyDescent="0.3">
      <c r="A2" s="1003" t="s">
        <v>1506</v>
      </c>
    </row>
    <row r="3" spans="1:6" ht="21.75" customHeight="1" x14ac:dyDescent="0.2">
      <c r="A3" s="948"/>
      <c r="B3" s="949" t="s">
        <v>625</v>
      </c>
      <c r="C3" s="948" t="s">
        <v>627</v>
      </c>
      <c r="D3" s="948" t="s">
        <v>269</v>
      </c>
      <c r="E3" s="948" t="s">
        <v>1071</v>
      </c>
      <c r="F3" s="948" t="s">
        <v>1236</v>
      </c>
    </row>
    <row r="4" spans="1:6" ht="15.75" customHeight="1" x14ac:dyDescent="0.2">
      <c r="A4" s="950"/>
      <c r="B4" s="1007" t="s">
        <v>202</v>
      </c>
      <c r="C4" s="951"/>
      <c r="D4" s="951"/>
      <c r="E4" s="951"/>
      <c r="F4" s="952"/>
    </row>
    <row r="5" spans="1:6" ht="7.5" customHeight="1" x14ac:dyDescent="0.2">
      <c r="A5" s="953"/>
      <c r="B5" s="954"/>
      <c r="C5" s="955"/>
      <c r="D5" s="955"/>
      <c r="E5" s="955"/>
      <c r="F5" s="956"/>
    </row>
    <row r="6" spans="1:6" ht="12.75" x14ac:dyDescent="0.2">
      <c r="A6" s="957">
        <v>1990</v>
      </c>
      <c r="B6" s="958">
        <v>44.779973147240987</v>
      </c>
      <c r="C6" s="959">
        <v>55.024283585094459</v>
      </c>
      <c r="D6" s="959">
        <v>3.3893092683753303</v>
      </c>
      <c r="E6" s="960">
        <v>10.266971378175439</v>
      </c>
      <c r="F6" s="961">
        <v>3.9418250684445657</v>
      </c>
    </row>
    <row r="7" spans="1:6" ht="12.95" customHeight="1" x14ac:dyDescent="0.2">
      <c r="A7" s="957">
        <v>1991</v>
      </c>
      <c r="B7" s="958">
        <v>44.779973147240987</v>
      </c>
      <c r="C7" s="959">
        <v>55.024283585094459</v>
      </c>
      <c r="D7" s="959">
        <v>3.3893092683753303</v>
      </c>
      <c r="E7" s="960">
        <v>10.266971378175439</v>
      </c>
      <c r="F7" s="961">
        <v>3.9418250684445657</v>
      </c>
    </row>
    <row r="8" spans="1:6" ht="12.95" customHeight="1" x14ac:dyDescent="0.2">
      <c r="A8" s="957">
        <v>1992</v>
      </c>
      <c r="B8" s="958">
        <v>44.779973147240987</v>
      </c>
      <c r="C8" s="959">
        <v>55.024283585094459</v>
      </c>
      <c r="D8" s="959">
        <v>3.3893092683753303</v>
      </c>
      <c r="E8" s="960">
        <v>10.266971378175439</v>
      </c>
      <c r="F8" s="961">
        <v>3.9418250684445657</v>
      </c>
    </row>
    <row r="9" spans="1:6" ht="12.95" customHeight="1" x14ac:dyDescent="0.2">
      <c r="A9" s="957">
        <v>1993</v>
      </c>
      <c r="B9" s="958">
        <v>44.779973147240987</v>
      </c>
      <c r="C9" s="959">
        <v>55.024283585094459</v>
      </c>
      <c r="D9" s="959">
        <v>3.3893092683753303</v>
      </c>
      <c r="E9" s="960">
        <v>10.266971378175439</v>
      </c>
      <c r="F9" s="961">
        <v>3.9418250684445657</v>
      </c>
    </row>
    <row r="10" spans="1:6" ht="12.95" customHeight="1" x14ac:dyDescent="0.2">
      <c r="A10" s="957">
        <v>1994</v>
      </c>
      <c r="B10" s="958">
        <v>44.779973147240987</v>
      </c>
      <c r="C10" s="959">
        <v>55.024283585094459</v>
      </c>
      <c r="D10" s="959">
        <v>3.3893092683753303</v>
      </c>
      <c r="E10" s="960">
        <v>10.266971378175439</v>
      </c>
      <c r="F10" s="961">
        <v>3.9418250684445657</v>
      </c>
    </row>
    <row r="11" spans="1:6" ht="12.95" customHeight="1" x14ac:dyDescent="0.2">
      <c r="A11" s="957">
        <v>1995</v>
      </c>
      <c r="B11" s="958">
        <v>44.779973147240987</v>
      </c>
      <c r="C11" s="959">
        <v>55.024283585094459</v>
      </c>
      <c r="D11" s="959">
        <v>3.3893092683753303</v>
      </c>
      <c r="E11" s="960">
        <v>10.266971378175439</v>
      </c>
      <c r="F11" s="961">
        <v>3.9418250684445657</v>
      </c>
    </row>
    <row r="12" spans="1:6" ht="12.95" customHeight="1" x14ac:dyDescent="0.2">
      <c r="A12" s="957">
        <v>1996</v>
      </c>
      <c r="B12" s="958">
        <v>44.780083085190505</v>
      </c>
      <c r="C12" s="959">
        <v>56.02423908750837</v>
      </c>
      <c r="D12" s="959">
        <v>3.3893781583077973</v>
      </c>
      <c r="E12" s="960">
        <v>10.267016001689955</v>
      </c>
      <c r="F12" s="961">
        <v>3.9418034504490347</v>
      </c>
    </row>
    <row r="13" spans="1:6" ht="12.95" customHeight="1" x14ac:dyDescent="0.2">
      <c r="A13" s="957">
        <v>1997</v>
      </c>
      <c r="B13" s="958">
        <v>43.789897772228684</v>
      </c>
      <c r="C13" s="959">
        <v>54.842553235819146</v>
      </c>
      <c r="D13" s="959">
        <v>3.2057021190152732</v>
      </c>
      <c r="E13" s="960">
        <v>9.8949858237530179</v>
      </c>
      <c r="F13" s="961">
        <v>3.8758164113593532</v>
      </c>
    </row>
    <row r="14" spans="1:6" ht="12.95" customHeight="1" x14ac:dyDescent="0.2">
      <c r="A14" s="957">
        <v>1998</v>
      </c>
      <c r="B14" s="958">
        <v>43.573561529332963</v>
      </c>
      <c r="C14" s="959">
        <v>54.490575011882832</v>
      </c>
      <c r="D14" s="959">
        <v>3.1954923236709676</v>
      </c>
      <c r="E14" s="960">
        <v>9.7003033987696607</v>
      </c>
      <c r="F14" s="961">
        <v>3.8797551599504736</v>
      </c>
    </row>
    <row r="15" spans="1:6" ht="12.95" customHeight="1" x14ac:dyDescent="0.2">
      <c r="A15" s="957">
        <v>1999</v>
      </c>
      <c r="B15" s="958">
        <v>39.715161648773311</v>
      </c>
      <c r="C15" s="959">
        <v>53.267457604998683</v>
      </c>
      <c r="D15" s="959">
        <v>3.2039387741332366</v>
      </c>
      <c r="E15" s="960">
        <v>9.1712859246352227</v>
      </c>
      <c r="F15" s="961">
        <v>3.0427967073752478</v>
      </c>
    </row>
    <row r="16" spans="1:6" ht="12.95" customHeight="1" x14ac:dyDescent="0.2">
      <c r="A16" s="957">
        <v>2000</v>
      </c>
      <c r="B16" s="958">
        <v>39.313715670242821</v>
      </c>
      <c r="C16" s="959">
        <v>54.239956179111132</v>
      </c>
      <c r="D16" s="959">
        <v>3.2206577692054008</v>
      </c>
      <c r="E16" s="960">
        <v>8.8299590701887087</v>
      </c>
      <c r="F16" s="961">
        <v>0.98069586427349409</v>
      </c>
    </row>
    <row r="17" spans="1:7" ht="12.95" customHeight="1" x14ac:dyDescent="0.2">
      <c r="A17" s="957">
        <v>2001</v>
      </c>
      <c r="B17" s="958">
        <v>32.469948788870653</v>
      </c>
      <c r="C17" s="959">
        <v>45.025637683589053</v>
      </c>
      <c r="D17" s="959">
        <v>2.6542707186861696</v>
      </c>
      <c r="E17" s="960">
        <v>7.3433250098781171</v>
      </c>
      <c r="F17" s="961">
        <v>0.27650468279552654</v>
      </c>
    </row>
    <row r="18" spans="1:7" ht="12.95" customHeight="1" x14ac:dyDescent="0.2">
      <c r="A18" s="957">
        <v>2002</v>
      </c>
      <c r="B18" s="958">
        <v>30.180673198581857</v>
      </c>
      <c r="C18" s="959">
        <v>42.053584281343241</v>
      </c>
      <c r="D18" s="959">
        <v>2.4566704747670447</v>
      </c>
      <c r="E18" s="960">
        <v>6.7452000904154206</v>
      </c>
      <c r="F18" s="961">
        <v>0.11793153275796989</v>
      </c>
    </row>
    <row r="19" spans="1:7" ht="12.95" customHeight="1" x14ac:dyDescent="0.2">
      <c r="A19" s="957">
        <v>2003</v>
      </c>
      <c r="B19" s="958">
        <v>29.353801490110929</v>
      </c>
      <c r="C19" s="959">
        <v>42.393291605619794</v>
      </c>
      <c r="D19" s="959">
        <v>2.4438564381160153</v>
      </c>
      <c r="E19" s="960">
        <v>6.7791446146619103</v>
      </c>
      <c r="F19" s="961">
        <v>0.11813460034561177</v>
      </c>
    </row>
    <row r="20" spans="1:7" ht="12.95" customHeight="1" x14ac:dyDescent="0.2">
      <c r="A20" s="957">
        <v>2004</v>
      </c>
      <c r="B20" s="958">
        <v>28.675984773213621</v>
      </c>
      <c r="C20" s="959">
        <v>42.431992599018514</v>
      </c>
      <c r="D20" s="959">
        <v>2.4124869824352091</v>
      </c>
      <c r="E20" s="960">
        <v>6.7868243766648622</v>
      </c>
      <c r="F20" s="961">
        <v>0.11824038247619746</v>
      </c>
    </row>
    <row r="21" spans="1:7" ht="12.95" customHeight="1" x14ac:dyDescent="0.2">
      <c r="A21" s="957">
        <v>2005</v>
      </c>
      <c r="B21" s="958">
        <v>26.815667690931402</v>
      </c>
      <c r="C21" s="959">
        <v>40.901313056980037</v>
      </c>
      <c r="D21" s="959">
        <v>2.2617538841878271</v>
      </c>
      <c r="E21" s="960">
        <v>6.364781631343396</v>
      </c>
      <c r="F21" s="961">
        <v>6.8563250355198974E-2</v>
      </c>
    </row>
    <row r="22" spans="1:7" ht="12.95" customHeight="1" x14ac:dyDescent="0.2">
      <c r="A22" s="957">
        <v>2006</v>
      </c>
      <c r="B22" s="958">
        <v>24.366216926524391</v>
      </c>
      <c r="C22" s="959">
        <v>38.431605752689684</v>
      </c>
      <c r="D22" s="959">
        <v>2.0380044970799238</v>
      </c>
      <c r="E22" s="960">
        <v>5.8363363276762756</v>
      </c>
      <c r="F22" s="961">
        <v>1.9976381513708421E-2</v>
      </c>
    </row>
    <row r="23" spans="1:7" ht="12.95" customHeight="1" x14ac:dyDescent="0.2">
      <c r="A23" s="957">
        <v>2007</v>
      </c>
      <c r="B23" s="958">
        <v>22.625920289858243</v>
      </c>
      <c r="C23" s="959">
        <v>37.346028387598629</v>
      </c>
      <c r="D23" s="959">
        <v>1.9070666796398112</v>
      </c>
      <c r="E23" s="960">
        <v>5.5470615419141875</v>
      </c>
      <c r="F23" s="961">
        <v>1.9983729438582374E-2</v>
      </c>
    </row>
    <row r="24" spans="1:7" ht="12.95" customHeight="1" x14ac:dyDescent="0.2">
      <c r="A24" s="957">
        <v>2008</v>
      </c>
      <c r="B24" s="958">
        <v>21.524981911985144</v>
      </c>
      <c r="C24" s="959">
        <v>36.857487955154646</v>
      </c>
      <c r="D24" s="959">
        <v>1.8153661673541901</v>
      </c>
      <c r="E24" s="960">
        <v>5.406291508457767</v>
      </c>
      <c r="F24" s="961">
        <v>1.9997176390130128E-2</v>
      </c>
    </row>
    <row r="25" spans="1:7" ht="12.95" customHeight="1" x14ac:dyDescent="0.2">
      <c r="A25" s="957">
        <v>2009</v>
      </c>
      <c r="B25" s="958">
        <v>20.206242635861503</v>
      </c>
      <c r="C25" s="959">
        <v>35.780746165511218</v>
      </c>
      <c r="D25" s="959">
        <v>1.6899462555444105</v>
      </c>
      <c r="E25" s="960">
        <v>5.1223362565623196</v>
      </c>
      <c r="F25" s="961">
        <v>1.999739023441274E-2</v>
      </c>
    </row>
    <row r="26" spans="1:7" ht="12.95" customHeight="1" x14ac:dyDescent="0.2">
      <c r="A26" s="962">
        <v>2010</v>
      </c>
      <c r="B26" s="958">
        <v>19.896782585644448</v>
      </c>
      <c r="C26" s="959">
        <v>34.184541350447418</v>
      </c>
      <c r="D26" s="959">
        <v>1.6019204905643438</v>
      </c>
      <c r="E26" s="960">
        <v>4.9893608947119663</v>
      </c>
      <c r="F26" s="961">
        <v>1.9991032455254576E-2</v>
      </c>
    </row>
    <row r="27" spans="1:7" ht="12.95" customHeight="1" x14ac:dyDescent="0.2">
      <c r="A27" s="957">
        <v>2011</v>
      </c>
      <c r="B27" s="958">
        <v>19.702792763710178</v>
      </c>
      <c r="C27" s="959">
        <v>33.348069079805022</v>
      </c>
      <c r="D27" s="959">
        <v>1.5510463484344972</v>
      </c>
      <c r="E27" s="960">
        <v>4.8526243520475107</v>
      </c>
      <c r="F27" s="961">
        <v>1.9989237348836435E-2</v>
      </c>
    </row>
    <row r="28" spans="1:7" ht="12.95" customHeight="1" x14ac:dyDescent="0.2">
      <c r="A28" s="962">
        <v>2012</v>
      </c>
      <c r="B28" s="958">
        <v>20.364799034205067</v>
      </c>
      <c r="C28" s="959">
        <v>32.954433870905142</v>
      </c>
      <c r="D28" s="959">
        <v>1.4914323891954728</v>
      </c>
      <c r="E28" s="960">
        <v>4.8126186256220533</v>
      </c>
      <c r="F28" s="961">
        <v>1.9988913362133775E-2</v>
      </c>
    </row>
    <row r="29" spans="1:7" ht="12.95" customHeight="1" x14ac:dyDescent="0.2">
      <c r="A29" s="957">
        <v>2013</v>
      </c>
      <c r="B29" s="958">
        <v>20.171019922687311</v>
      </c>
      <c r="C29" s="959">
        <v>32.351522329470235</v>
      </c>
      <c r="D29" s="959">
        <v>1.5020601208008337</v>
      </c>
      <c r="E29" s="960">
        <v>4.8328805660174297</v>
      </c>
      <c r="F29" s="961">
        <v>1.9985594712706958E-2</v>
      </c>
    </row>
    <row r="30" spans="1:7" ht="12.75" x14ac:dyDescent="0.2">
      <c r="A30" s="962">
        <v>2014</v>
      </c>
      <c r="B30" s="1004">
        <v>17.028468933752482</v>
      </c>
      <c r="C30" s="1005">
        <v>28.421808037787208</v>
      </c>
      <c r="D30" s="1005">
        <v>1.3178495501347089</v>
      </c>
      <c r="E30" s="1006">
        <v>4.1942362202181931</v>
      </c>
      <c r="F30" s="146">
        <v>1.9992524007642815E-2</v>
      </c>
      <c r="G30" s="963"/>
    </row>
    <row r="31" spans="1:7" ht="12.75" x14ac:dyDescent="0.2">
      <c r="A31" s="957">
        <v>2015</v>
      </c>
      <c r="B31" s="1004">
        <v>15.384269740721466</v>
      </c>
      <c r="C31" s="1005">
        <v>24.911320384323147</v>
      </c>
      <c r="D31" s="1005">
        <v>1.1221149583448584</v>
      </c>
      <c r="E31" s="1006">
        <v>3.6505567052936936</v>
      </c>
      <c r="F31" s="146">
        <v>2.0011459322780298E-2</v>
      </c>
      <c r="G31" s="963"/>
    </row>
    <row r="32" spans="1:7" ht="12.75" x14ac:dyDescent="0.2">
      <c r="A32" s="962">
        <v>2016</v>
      </c>
      <c r="B32" s="1004">
        <v>15.201753312324469</v>
      </c>
      <c r="C32" s="1005">
        <v>23.260368004134339</v>
      </c>
      <c r="D32" s="1005">
        <v>1.0526627450778072</v>
      </c>
      <c r="E32" s="1006">
        <v>3.4800094543176145</v>
      </c>
      <c r="F32" s="146">
        <v>1.996556055942315E-2</v>
      </c>
      <c r="G32" s="963"/>
    </row>
    <row r="33" spans="1:7" ht="12.75" x14ac:dyDescent="0.2">
      <c r="A33" s="962">
        <v>2017</v>
      </c>
      <c r="B33" s="1004">
        <v>15.831489267747468</v>
      </c>
      <c r="C33" s="1005">
        <v>22.592733234544355</v>
      </c>
      <c r="D33" s="1005">
        <v>1.0447279817658848</v>
      </c>
      <c r="E33" s="1006">
        <v>3.4434488071351739</v>
      </c>
      <c r="F33" s="146">
        <v>1.9905955078310816E-2</v>
      </c>
      <c r="G33" s="963"/>
    </row>
    <row r="34" spans="1:7" ht="12.75" x14ac:dyDescent="0.2">
      <c r="A34" s="962">
        <v>2018</v>
      </c>
      <c r="B34" s="1004">
        <v>15.831489267747468</v>
      </c>
      <c r="C34" s="1005">
        <v>22.592733234544355</v>
      </c>
      <c r="D34" s="1005">
        <v>1.0447279817658848</v>
      </c>
      <c r="E34" s="1006">
        <v>3.4434488071351739</v>
      </c>
      <c r="F34" s="146">
        <v>1.9905955078310816E-2</v>
      </c>
      <c r="G34" s="963"/>
    </row>
    <row r="35" spans="1:7" ht="12.75" x14ac:dyDescent="0.2">
      <c r="A35" s="962">
        <v>2019</v>
      </c>
      <c r="B35" s="1004">
        <v>15.831489267747468</v>
      </c>
      <c r="C35" s="1005">
        <v>22.592733234544355</v>
      </c>
      <c r="D35" s="1005">
        <v>1.0447279817658848</v>
      </c>
      <c r="E35" s="1006">
        <v>3.4434488071351739</v>
      </c>
      <c r="F35" s="146">
        <v>1.9905955078310816E-2</v>
      </c>
      <c r="G35" s="963"/>
    </row>
    <row r="36" spans="1:7" x14ac:dyDescent="0.2">
      <c r="A36" s="1240"/>
      <c r="B36" s="1240"/>
      <c r="C36" s="1241"/>
      <c r="D36" s="1241"/>
      <c r="E36" s="1241"/>
      <c r="F36" s="1242"/>
    </row>
    <row r="37" spans="1:7" x14ac:dyDescent="0.2">
      <c r="A37" s="964" t="s">
        <v>1507</v>
      </c>
      <c r="B37" s="963"/>
      <c r="C37" s="963"/>
      <c r="D37" s="963"/>
      <c r="E37" s="963"/>
      <c r="F37" s="963"/>
    </row>
  </sheetData>
  <mergeCells count="1">
    <mergeCell ref="A1:D1"/>
  </mergeCells>
  <hyperlinks>
    <hyperlink ref="A1" location="Contents!A1" display="To table of contents" xr:uid="{00000000-0004-0000-3C00-000000000000}"/>
  </hyperlinks>
  <pageMargins left="0.52" right="0.31" top="0.61" bottom="0.61" header="0.5" footer="0.5"/>
  <pageSetup paperSize="9" orientation="landscape" r:id="rId1"/>
  <headerFooter alignWithMargins="0"/>
  <customProperties>
    <customPr name="EpmWorksheetKeyString_GU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4" tint="0.79998168889431442"/>
  </sheetPr>
  <dimension ref="A1:D7"/>
  <sheetViews>
    <sheetView zoomScale="80" zoomScaleNormal="80" workbookViewId="0">
      <selection activeCell="B5" sqref="B5"/>
    </sheetView>
  </sheetViews>
  <sheetFormatPr defaultRowHeight="12.75" x14ac:dyDescent="0.2"/>
  <cols>
    <col min="1" max="1" width="16.5703125" style="28" customWidth="1"/>
    <col min="2" max="2" width="17" style="28" customWidth="1"/>
    <col min="3" max="3" width="16.140625" style="28" customWidth="1"/>
    <col min="4" max="16384" width="9.140625" style="28"/>
  </cols>
  <sheetData>
    <row r="1" spans="1:4" ht="27.75" customHeight="1" x14ac:dyDescent="0.2">
      <c r="A1" s="1417" t="s">
        <v>2</v>
      </c>
      <c r="B1" s="1417"/>
      <c r="C1" s="1417"/>
      <c r="D1" s="1417"/>
    </row>
    <row r="2" spans="1:4" ht="21" x14ac:dyDescent="0.35">
      <c r="A2" s="567" t="s">
        <v>1508</v>
      </c>
    </row>
    <row r="3" spans="1:4" x14ac:dyDescent="0.2">
      <c r="A3" s="965" t="s">
        <v>1367</v>
      </c>
      <c r="B3" s="966" t="s">
        <v>1509</v>
      </c>
      <c r="C3" s="967" t="s">
        <v>1380</v>
      </c>
    </row>
    <row r="4" spans="1:4" x14ac:dyDescent="0.2">
      <c r="A4" s="968"/>
      <c r="B4" s="1007" t="s">
        <v>1510</v>
      </c>
      <c r="C4" s="967"/>
    </row>
    <row r="5" spans="1:4" x14ac:dyDescent="0.2">
      <c r="A5" s="969" t="s">
        <v>1505</v>
      </c>
      <c r="B5" s="970">
        <v>0.223</v>
      </c>
      <c r="C5" s="971">
        <v>1.784</v>
      </c>
    </row>
    <row r="6" spans="1:4" x14ac:dyDescent="0.2">
      <c r="A6" s="972" t="s">
        <v>1504</v>
      </c>
      <c r="B6" s="973">
        <v>0.253</v>
      </c>
      <c r="C6" s="974"/>
    </row>
    <row r="7" spans="1:4" x14ac:dyDescent="0.2">
      <c r="A7" s="944" t="s">
        <v>1511</v>
      </c>
    </row>
  </sheetData>
  <mergeCells count="1">
    <mergeCell ref="A1:D1"/>
  </mergeCells>
  <hyperlinks>
    <hyperlink ref="A1" location="Contents!A1" display="To table of contents" xr:uid="{00000000-0004-0000-3D00-000000000000}"/>
  </hyperlinks>
  <pageMargins left="0.7" right="0.7" top="0.75" bottom="0.75" header="0.3" footer="0.3"/>
  <customProperties>
    <customPr name="EpmWorksheetKeyString_GUID" r:id="rId1"/>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4" tint="0.79998168889431442"/>
  </sheetPr>
  <dimension ref="A1:E36"/>
  <sheetViews>
    <sheetView zoomScale="75" zoomScaleNormal="75" workbookViewId="0">
      <selection activeCell="A36" sqref="A36:D36"/>
    </sheetView>
  </sheetViews>
  <sheetFormatPr defaultRowHeight="12.75" x14ac:dyDescent="0.2"/>
  <cols>
    <col min="1" max="1" width="15" style="28" customWidth="1"/>
    <col min="2" max="4" width="13.7109375" style="28" customWidth="1"/>
    <col min="5" max="16384" width="9.140625" style="28"/>
  </cols>
  <sheetData>
    <row r="1" spans="1:5" ht="33" customHeight="1" x14ac:dyDescent="0.2">
      <c r="A1" s="1417" t="s">
        <v>2</v>
      </c>
      <c r="B1" s="1417"/>
      <c r="C1" s="1417"/>
      <c r="D1" s="1417"/>
    </row>
    <row r="2" spans="1:5" ht="20.25" x14ac:dyDescent="0.3">
      <c r="A2" s="1003" t="s">
        <v>1512</v>
      </c>
      <c r="E2" s="870"/>
    </row>
    <row r="3" spans="1:5" ht="14.25" x14ac:dyDescent="0.2">
      <c r="A3" s="1008" t="s">
        <v>1513</v>
      </c>
      <c r="B3" s="1521" t="s">
        <v>1514</v>
      </c>
      <c r="C3" s="1521"/>
      <c r="D3" s="1009" t="s">
        <v>364</v>
      </c>
    </row>
    <row r="4" spans="1:5" x14ac:dyDescent="0.2">
      <c r="A4" s="943"/>
      <c r="B4" s="1010" t="s">
        <v>1515</v>
      </c>
      <c r="C4" s="1010" t="s">
        <v>1516</v>
      </c>
      <c r="D4" s="1011" t="s">
        <v>1515</v>
      </c>
    </row>
    <row r="5" spans="1:5" x14ac:dyDescent="0.2">
      <c r="A5" s="1012"/>
      <c r="B5" s="1013" t="s">
        <v>202</v>
      </c>
      <c r="C5" s="1012"/>
      <c r="D5" s="1014"/>
    </row>
    <row r="6" spans="1:5" x14ac:dyDescent="0.2">
      <c r="A6" s="1012"/>
      <c r="B6" s="1015"/>
      <c r="C6" s="1012"/>
      <c r="D6" s="1014"/>
    </row>
    <row r="7" spans="1:5" x14ac:dyDescent="0.2">
      <c r="A7" s="1016">
        <v>1990</v>
      </c>
      <c r="B7" s="1017">
        <v>0.48</v>
      </c>
      <c r="C7" s="1017">
        <v>1</v>
      </c>
      <c r="D7" s="1018">
        <v>0.77669902912621369</v>
      </c>
    </row>
    <row r="8" spans="1:5" x14ac:dyDescent="0.2">
      <c r="A8" s="1016">
        <v>1991</v>
      </c>
      <c r="B8" s="1017">
        <v>0.42</v>
      </c>
      <c r="C8" s="1017">
        <v>1</v>
      </c>
      <c r="D8" s="1018">
        <v>0.77669902912621369</v>
      </c>
    </row>
    <row r="9" spans="1:5" x14ac:dyDescent="0.2">
      <c r="A9" s="1016">
        <v>1992</v>
      </c>
      <c r="B9" s="1017">
        <v>0.38</v>
      </c>
      <c r="C9" s="1017">
        <v>1</v>
      </c>
      <c r="D9" s="1018">
        <v>0.77669902912621369</v>
      </c>
    </row>
    <row r="10" spans="1:5" x14ac:dyDescent="0.2">
      <c r="A10" s="1016">
        <v>1993</v>
      </c>
      <c r="B10" s="1017">
        <v>0.32</v>
      </c>
      <c r="C10" s="1017">
        <v>1</v>
      </c>
      <c r="D10" s="1018">
        <v>0.77669902912621369</v>
      </c>
    </row>
    <row r="11" spans="1:5" x14ac:dyDescent="0.2">
      <c r="A11" s="1016">
        <v>1994</v>
      </c>
      <c r="B11" s="1017">
        <v>0.26</v>
      </c>
      <c r="C11" s="1017">
        <v>1</v>
      </c>
      <c r="D11" s="1018">
        <v>0.77669902912621369</v>
      </c>
    </row>
    <row r="12" spans="1:5" x14ac:dyDescent="0.2">
      <c r="A12" s="1016">
        <v>1995</v>
      </c>
      <c r="B12" s="1019">
        <v>0.2</v>
      </c>
      <c r="C12" s="1017">
        <v>1</v>
      </c>
      <c r="D12" s="1018">
        <v>0.77669902912621369</v>
      </c>
    </row>
    <row r="13" spans="1:5" x14ac:dyDescent="0.2">
      <c r="A13" s="1016">
        <v>1996</v>
      </c>
      <c r="B13" s="1017">
        <v>0.14000000000000001</v>
      </c>
      <c r="C13" s="1017">
        <v>1</v>
      </c>
      <c r="D13" s="1018">
        <v>0.77669902912621369</v>
      </c>
    </row>
    <row r="14" spans="1:5" x14ac:dyDescent="0.2">
      <c r="A14" s="1016">
        <v>1997</v>
      </c>
      <c r="B14" s="1017">
        <v>0.14000000000000001</v>
      </c>
      <c r="C14" s="1017">
        <v>1</v>
      </c>
      <c r="D14" s="1018">
        <v>0.77669902912621369</v>
      </c>
    </row>
    <row r="15" spans="1:5" x14ac:dyDescent="0.2">
      <c r="A15" s="1016">
        <v>1998</v>
      </c>
      <c r="B15" s="1017">
        <v>0.14000000000000001</v>
      </c>
      <c r="C15" s="1017">
        <v>1</v>
      </c>
      <c r="D15" s="1018">
        <v>0.77669902912621369</v>
      </c>
    </row>
    <row r="16" spans="1:5" x14ac:dyDescent="0.2">
      <c r="A16" s="1016">
        <v>1999</v>
      </c>
      <c r="B16" s="1017">
        <v>0.14000000000000001</v>
      </c>
      <c r="C16" s="1017">
        <v>1</v>
      </c>
      <c r="D16" s="1018">
        <v>0.77669902912621369</v>
      </c>
    </row>
    <row r="17" spans="1:4" x14ac:dyDescent="0.2">
      <c r="A17" s="1016">
        <v>2000</v>
      </c>
      <c r="B17" s="1017">
        <v>0.14000000000000001</v>
      </c>
      <c r="C17" s="1017">
        <v>1</v>
      </c>
      <c r="D17" s="1018">
        <v>0.77669902912621369</v>
      </c>
    </row>
    <row r="18" spans="1:4" x14ac:dyDescent="0.2">
      <c r="A18" s="1016">
        <v>2001</v>
      </c>
      <c r="B18" s="1019">
        <v>0.1</v>
      </c>
      <c r="C18" s="1017">
        <v>1</v>
      </c>
      <c r="D18" s="1018">
        <v>0.77669902912621369</v>
      </c>
    </row>
    <row r="19" spans="1:4" x14ac:dyDescent="0.2">
      <c r="A19" s="1016">
        <v>2002</v>
      </c>
      <c r="B19" s="1017">
        <v>0.12</v>
      </c>
      <c r="C19" s="1017">
        <v>1</v>
      </c>
      <c r="D19" s="1018">
        <v>0.77669902912621369</v>
      </c>
    </row>
    <row r="20" spans="1:4" x14ac:dyDescent="0.2">
      <c r="A20" s="1016">
        <v>2003</v>
      </c>
      <c r="B20" s="1017">
        <v>0.06</v>
      </c>
      <c r="C20" s="1017">
        <v>1</v>
      </c>
      <c r="D20" s="1018">
        <v>0.77669902912621369</v>
      </c>
    </row>
    <row r="21" spans="1:4" x14ac:dyDescent="0.2">
      <c r="A21" s="1016">
        <v>2004</v>
      </c>
      <c r="B21" s="1017">
        <v>0.06</v>
      </c>
      <c r="C21" s="1017">
        <v>1</v>
      </c>
      <c r="D21" s="1018">
        <v>0.77669902912621369</v>
      </c>
    </row>
    <row r="22" spans="1:4" x14ac:dyDescent="0.2">
      <c r="A22" s="1016">
        <v>2005</v>
      </c>
      <c r="B22" s="1017">
        <v>0.04</v>
      </c>
      <c r="C22" s="1017">
        <v>1</v>
      </c>
      <c r="D22" s="1018">
        <v>0.77669902912621369</v>
      </c>
    </row>
    <row r="23" spans="1:4" x14ac:dyDescent="0.2">
      <c r="A23" s="1016">
        <v>2006</v>
      </c>
      <c r="B23" s="1017">
        <v>0.04</v>
      </c>
      <c r="C23" s="1017">
        <v>1</v>
      </c>
      <c r="D23" s="1018">
        <v>0.77669902912621369</v>
      </c>
    </row>
    <row r="24" spans="1:4" x14ac:dyDescent="0.2">
      <c r="A24" s="1016">
        <v>2007</v>
      </c>
      <c r="B24" s="1017">
        <v>0.04</v>
      </c>
      <c r="C24" s="1017">
        <v>1</v>
      </c>
      <c r="D24" s="1018">
        <v>0.77669902912621369</v>
      </c>
    </row>
    <row r="25" spans="1:4" x14ac:dyDescent="0.2">
      <c r="A25" s="1016">
        <v>2008</v>
      </c>
      <c r="B25" s="1017">
        <v>0.02</v>
      </c>
      <c r="C25" s="1017">
        <v>1</v>
      </c>
      <c r="D25" s="1018">
        <v>0.77669902912621369</v>
      </c>
    </row>
    <row r="26" spans="1:4" x14ac:dyDescent="0.2">
      <c r="A26" s="1016">
        <v>2009</v>
      </c>
      <c r="B26" s="1017">
        <v>0.02</v>
      </c>
      <c r="C26" s="1017">
        <v>1</v>
      </c>
      <c r="D26" s="1018">
        <v>0.77669902912621369</v>
      </c>
    </row>
    <row r="27" spans="1:4" x14ac:dyDescent="0.2">
      <c r="A27" s="1016">
        <v>2010</v>
      </c>
      <c r="B27" s="1017">
        <v>0.02</v>
      </c>
      <c r="C27" s="1017">
        <v>1</v>
      </c>
      <c r="D27" s="1018">
        <v>0.77669902912621369</v>
      </c>
    </row>
    <row r="28" spans="1:4" x14ac:dyDescent="0.2">
      <c r="A28" s="1016">
        <v>2011</v>
      </c>
      <c r="B28" s="1017">
        <v>0.02</v>
      </c>
      <c r="C28" s="1017">
        <v>1</v>
      </c>
      <c r="D28" s="1018">
        <v>0.77669902912621369</v>
      </c>
    </row>
    <row r="29" spans="1:4" x14ac:dyDescent="0.2">
      <c r="A29" s="1016">
        <v>2012</v>
      </c>
      <c r="B29" s="1017">
        <v>0.02</v>
      </c>
      <c r="C29" s="1017">
        <v>1</v>
      </c>
      <c r="D29" s="1018">
        <v>0.77669902912621369</v>
      </c>
    </row>
    <row r="30" spans="1:4" x14ac:dyDescent="0.2">
      <c r="A30" s="1016">
        <v>2013</v>
      </c>
      <c r="B30" s="1017">
        <v>0.02</v>
      </c>
      <c r="C30" s="1017">
        <v>1</v>
      </c>
      <c r="D30" s="1018">
        <v>0.77669902912621369</v>
      </c>
    </row>
    <row r="31" spans="1:4" x14ac:dyDescent="0.2">
      <c r="A31" s="1016">
        <v>2014</v>
      </c>
      <c r="B31" s="1017">
        <v>0.02</v>
      </c>
      <c r="C31" s="1017">
        <v>1</v>
      </c>
      <c r="D31" s="1018">
        <v>0.77669902912621369</v>
      </c>
    </row>
    <row r="32" spans="1:4" x14ac:dyDescent="0.2">
      <c r="A32" s="1016">
        <v>2015</v>
      </c>
      <c r="B32" s="1017">
        <v>0.02</v>
      </c>
      <c r="C32" s="1017">
        <v>1</v>
      </c>
      <c r="D32" s="1018">
        <v>0.77669902912621369</v>
      </c>
    </row>
    <row r="33" spans="1:4" x14ac:dyDescent="0.2">
      <c r="A33" s="1016">
        <v>2016</v>
      </c>
      <c r="B33" s="1017">
        <v>0.02</v>
      </c>
      <c r="C33" s="1017">
        <v>1</v>
      </c>
      <c r="D33" s="1018">
        <v>0.77669902912621402</v>
      </c>
    </row>
    <row r="34" spans="1:4" x14ac:dyDescent="0.2">
      <c r="A34" s="1016">
        <v>2017</v>
      </c>
      <c r="B34" s="1017">
        <v>0.02</v>
      </c>
      <c r="C34" s="1017">
        <v>1</v>
      </c>
      <c r="D34" s="1018">
        <v>0.77669902912621402</v>
      </c>
    </row>
    <row r="35" spans="1:4" x14ac:dyDescent="0.2">
      <c r="A35" s="1016">
        <v>2018</v>
      </c>
      <c r="B35" s="1017">
        <v>0.02</v>
      </c>
      <c r="C35" s="1017">
        <v>1</v>
      </c>
      <c r="D35" s="1018">
        <v>0.77669902912621402</v>
      </c>
    </row>
    <row r="36" spans="1:4" x14ac:dyDescent="0.2">
      <c r="A36" s="1016">
        <v>2019</v>
      </c>
      <c r="B36" s="1017">
        <v>0.02</v>
      </c>
      <c r="C36" s="1017">
        <v>1</v>
      </c>
      <c r="D36" s="1018">
        <v>0.77669902912621402</v>
      </c>
    </row>
  </sheetData>
  <mergeCells count="2">
    <mergeCell ref="B3:C3"/>
    <mergeCell ref="A1:D1"/>
  </mergeCells>
  <hyperlinks>
    <hyperlink ref="A1" location="Contents!A1" display="To table of contents" xr:uid="{00000000-0004-0000-3E00-000000000000}"/>
  </hyperlinks>
  <pageMargins left="0.7" right="0.7" top="0.75" bottom="0.75" header="0.3" footer="0.3"/>
  <pageSetup paperSize="9" orientation="portrait" horizontalDpi="300" verticalDpi="300" r:id="rId1"/>
  <customProperties>
    <customPr name="EpmWorksheetKeyString_GU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4" tint="0.79998168889431442"/>
    <pageSetUpPr fitToPage="1"/>
  </sheetPr>
  <dimension ref="A1:N71"/>
  <sheetViews>
    <sheetView zoomScale="75" workbookViewId="0">
      <selection activeCell="H30" sqref="H30"/>
    </sheetView>
  </sheetViews>
  <sheetFormatPr defaultRowHeight="12.75" x14ac:dyDescent="0.2"/>
  <cols>
    <col min="1" max="1" width="9.140625" style="28"/>
    <col min="2" max="8" width="12.7109375" style="28" customWidth="1"/>
    <col min="9" max="11" width="13.28515625" style="28" customWidth="1"/>
    <col min="12" max="16384" width="9.140625" style="28"/>
  </cols>
  <sheetData>
    <row r="1" spans="1:14" ht="36.75" customHeight="1" x14ac:dyDescent="0.2">
      <c r="A1" s="1417" t="s">
        <v>2</v>
      </c>
      <c r="B1" s="1417"/>
      <c r="C1" s="1417"/>
      <c r="D1" s="1417"/>
    </row>
    <row r="2" spans="1:14" ht="20.25" x14ac:dyDescent="0.3">
      <c r="A2" s="565" t="s">
        <v>1527</v>
      </c>
    </row>
    <row r="3" spans="1:14" ht="15" x14ac:dyDescent="0.25">
      <c r="A3" s="1020"/>
      <c r="B3" s="1021" t="s">
        <v>1528</v>
      </c>
      <c r="C3" s="1522" t="s">
        <v>1529</v>
      </c>
      <c r="D3" s="1523"/>
      <c r="E3" s="1522" t="s">
        <v>1530</v>
      </c>
      <c r="F3" s="1524"/>
      <c r="G3" s="1523"/>
      <c r="H3" s="1522" t="s">
        <v>1531</v>
      </c>
      <c r="I3" s="1523"/>
      <c r="J3" s="843" t="s">
        <v>1532</v>
      </c>
      <c r="K3" s="1525" t="s">
        <v>1533</v>
      </c>
      <c r="L3" s="1526"/>
      <c r="M3" s="1527"/>
      <c r="N3" s="572"/>
    </row>
    <row r="4" spans="1:14" x14ac:dyDescent="0.2">
      <c r="A4" s="1221"/>
      <c r="B4" s="1243"/>
      <c r="C4" s="1244" t="s">
        <v>123</v>
      </c>
      <c r="D4" s="1245" t="s">
        <v>175</v>
      </c>
      <c r="E4" s="1244" t="s">
        <v>123</v>
      </c>
      <c r="F4" s="1245" t="s">
        <v>175</v>
      </c>
      <c r="G4" s="1245" t="s">
        <v>17</v>
      </c>
      <c r="H4" s="1244" t="s">
        <v>175</v>
      </c>
      <c r="I4" s="1245" t="s">
        <v>17</v>
      </c>
      <c r="J4" s="1244" t="s">
        <v>123</v>
      </c>
      <c r="K4" s="1246" t="s">
        <v>123</v>
      </c>
      <c r="L4" s="931" t="s">
        <v>175</v>
      </c>
      <c r="M4" s="932" t="s">
        <v>17</v>
      </c>
      <c r="N4" s="1136"/>
    </row>
    <row r="5" spans="1:14" x14ac:dyDescent="0.2">
      <c r="A5" s="72"/>
      <c r="B5" s="853" t="s">
        <v>1176</v>
      </c>
      <c r="C5" s="854"/>
      <c r="D5" s="854"/>
      <c r="E5" s="854"/>
      <c r="F5" s="854"/>
      <c r="G5" s="854"/>
      <c r="H5" s="854"/>
      <c r="I5" s="854"/>
      <c r="J5" s="854"/>
      <c r="K5" s="572"/>
      <c r="L5" s="572"/>
      <c r="M5" s="75"/>
      <c r="N5" s="572"/>
    </row>
    <row r="6" spans="1:14" x14ac:dyDescent="0.2">
      <c r="A6" s="66"/>
      <c r="B6" s="65"/>
      <c r="C6" s="572"/>
      <c r="D6" s="572"/>
      <c r="E6" s="572"/>
      <c r="F6" s="572"/>
      <c r="G6" s="572"/>
      <c r="H6" s="572"/>
      <c r="I6" s="572"/>
      <c r="J6" s="572"/>
      <c r="K6" s="572"/>
      <c r="L6" s="572"/>
      <c r="M6" s="572"/>
      <c r="N6" s="65"/>
    </row>
    <row r="7" spans="1:14" x14ac:dyDescent="0.2">
      <c r="A7" s="858">
        <v>1990</v>
      </c>
      <c r="B7" s="977">
        <v>931.21299300023827</v>
      </c>
      <c r="C7" s="978">
        <v>1.1537540837307694</v>
      </c>
      <c r="D7" s="978">
        <v>346.04651162790708</v>
      </c>
      <c r="E7" s="978">
        <v>0.13404431486636367</v>
      </c>
      <c r="F7" s="978">
        <v>443.45004168156203</v>
      </c>
      <c r="G7" s="978">
        <v>6.9815469956772533</v>
      </c>
      <c r="H7" s="978">
        <v>36.797452658336098</v>
      </c>
      <c r="I7" s="978">
        <v>10.092830082416999</v>
      </c>
      <c r="J7" s="978">
        <v>12.131799695197621</v>
      </c>
      <c r="K7" s="978">
        <v>4.6275967785334684</v>
      </c>
      <c r="L7" s="978">
        <v>52.976031611315705</v>
      </c>
      <c r="M7" s="978">
        <v>16.821383470695</v>
      </c>
      <c r="N7" s="977"/>
    </row>
    <row r="8" spans="1:14" x14ac:dyDescent="0.2">
      <c r="A8" s="858">
        <v>1991</v>
      </c>
      <c r="B8" s="977">
        <v>944.16378729426287</v>
      </c>
      <c r="C8" s="978">
        <v>1.1565342140530126</v>
      </c>
      <c r="D8" s="978">
        <v>334.41860465116281</v>
      </c>
      <c r="E8" s="978">
        <v>0.15922858162115824</v>
      </c>
      <c r="F8" s="978">
        <v>446.29571039823526</v>
      </c>
      <c r="G8" s="978">
        <v>8.3355802198875075</v>
      </c>
      <c r="H8" s="978">
        <v>42.503369440715282</v>
      </c>
      <c r="I8" s="978">
        <v>12.431886979698</v>
      </c>
      <c r="J8" s="978">
        <v>15.014645612907756</v>
      </c>
      <c r="K8" s="978">
        <v>5.7095770330053037</v>
      </c>
      <c r="L8" s="978">
        <v>57.418838530146758</v>
      </c>
      <c r="M8" s="978">
        <v>20.719811632829995</v>
      </c>
      <c r="N8" s="977"/>
    </row>
    <row r="9" spans="1:14" x14ac:dyDescent="0.2">
      <c r="A9" s="858">
        <v>1992</v>
      </c>
      <c r="B9" s="977">
        <v>955.76615852915984</v>
      </c>
      <c r="C9" s="978">
        <v>1.0779059279999996</v>
      </c>
      <c r="D9" s="978">
        <v>329.76744186046517</v>
      </c>
      <c r="E9" s="978">
        <v>0.18180634207564889</v>
      </c>
      <c r="F9" s="978">
        <v>441.07865108433452</v>
      </c>
      <c r="G9" s="978">
        <v>9.6578960529363904</v>
      </c>
      <c r="H9" s="978">
        <v>47.749987963437839</v>
      </c>
      <c r="I9" s="978">
        <v>14.652416384550001</v>
      </c>
      <c r="J9" s="978">
        <v>17.638911681562579</v>
      </c>
      <c r="K9" s="978">
        <v>6.6791934207047001</v>
      </c>
      <c r="L9" s="978">
        <v>62.861253836843005</v>
      </c>
      <c r="M9" s="978">
        <v>24.420693974250003</v>
      </c>
      <c r="N9" s="977"/>
    </row>
    <row r="10" spans="1:14" x14ac:dyDescent="0.2">
      <c r="A10" s="858">
        <v>1993</v>
      </c>
      <c r="B10" s="977">
        <v>983.17293329186407</v>
      </c>
      <c r="C10" s="978">
        <v>1.0570476323478257</v>
      </c>
      <c r="D10" s="978">
        <v>329.76744186046517</v>
      </c>
      <c r="E10" s="978">
        <v>0.20923961508019301</v>
      </c>
      <c r="F10" s="978">
        <v>449.61565723435388</v>
      </c>
      <c r="G10" s="978">
        <v>11.357772037085242</v>
      </c>
      <c r="H10" s="978">
        <v>52.540215183473443</v>
      </c>
      <c r="I10" s="978">
        <v>16.711617102974998</v>
      </c>
      <c r="J10" s="978">
        <v>20.073191695283963</v>
      </c>
      <c r="K10" s="978">
        <v>7.5089860233967052</v>
      </c>
      <c r="L10" s="978">
        <v>66.479069735777713</v>
      </c>
      <c r="M10" s="978">
        <v>27.852695171624994</v>
      </c>
      <c r="N10" s="977"/>
    </row>
    <row r="11" spans="1:14" x14ac:dyDescent="0.2">
      <c r="A11" s="858">
        <v>1994</v>
      </c>
      <c r="B11" s="977">
        <v>1021.2097618061765</v>
      </c>
      <c r="C11" s="978">
        <v>1.0571801554285711</v>
      </c>
      <c r="D11" s="978">
        <v>329.76744186046506</v>
      </c>
      <c r="E11" s="978">
        <v>0.22596754381471273</v>
      </c>
      <c r="F11" s="978">
        <v>470.48389448995681</v>
      </c>
      <c r="G11" s="978">
        <v>12.926907509747021</v>
      </c>
      <c r="H11" s="978">
        <v>56.251553086926336</v>
      </c>
      <c r="I11" s="978">
        <v>18.535858201530001</v>
      </c>
      <c r="J11" s="978">
        <v>22.302339400402815</v>
      </c>
      <c r="K11" s="978">
        <v>8.2229402204517381</v>
      </c>
      <c r="L11" s="978">
        <v>70.542582334903443</v>
      </c>
      <c r="M11" s="978">
        <v>30.89309700255</v>
      </c>
      <c r="N11" s="977"/>
    </row>
    <row r="12" spans="1:14" x14ac:dyDescent="0.2">
      <c r="A12" s="858">
        <v>1995</v>
      </c>
      <c r="B12" s="977">
        <v>1056.661875033109</v>
      </c>
      <c r="C12" s="978">
        <v>1.0571801554285711</v>
      </c>
      <c r="D12" s="978">
        <v>350.69767441860461</v>
      </c>
      <c r="E12" s="978">
        <v>0.22431842712767819</v>
      </c>
      <c r="F12" s="978">
        <v>474.27811944552099</v>
      </c>
      <c r="G12" s="978">
        <v>13.185572537752218</v>
      </c>
      <c r="H12" s="978">
        <v>58.486864357276239</v>
      </c>
      <c r="I12" s="978">
        <v>19.614577087943999</v>
      </c>
      <c r="J12" s="978">
        <v>24.165761967988807</v>
      </c>
      <c r="K12" s="978">
        <v>8.8242787856054186</v>
      </c>
      <c r="L12" s="978">
        <v>73.436566036620547</v>
      </c>
      <c r="M12" s="978">
        <v>32.690961813239994</v>
      </c>
      <c r="N12" s="977"/>
    </row>
    <row r="13" spans="1:14" x14ac:dyDescent="0.2">
      <c r="A13" s="858">
        <v>1996</v>
      </c>
      <c r="B13" s="977">
        <v>1082.2623428843758</v>
      </c>
      <c r="C13" s="978">
        <v>1.0571801554285711</v>
      </c>
      <c r="D13" s="978">
        <v>324.36194895591643</v>
      </c>
      <c r="E13" s="978">
        <v>0.24351687832883617</v>
      </c>
      <c r="F13" s="978">
        <v>517.75086893642128</v>
      </c>
      <c r="G13" s="978">
        <v>14.561368305389037</v>
      </c>
      <c r="H13" s="978">
        <v>60.017224594236311</v>
      </c>
      <c r="I13" s="978">
        <v>20.331427402107</v>
      </c>
      <c r="J13" s="978">
        <v>25.428329109701416</v>
      </c>
      <c r="K13" s="978">
        <v>9.2863980932564658</v>
      </c>
      <c r="L13" s="978">
        <v>75.338368116745485</v>
      </c>
      <c r="M13" s="978">
        <v>33.885712336844996</v>
      </c>
      <c r="N13" s="977"/>
    </row>
    <row r="14" spans="1:14" x14ac:dyDescent="0.2">
      <c r="A14" s="858">
        <v>1997</v>
      </c>
      <c r="B14" s="977">
        <v>1077.1059643530602</v>
      </c>
      <c r="C14" s="978">
        <v>1.0597461266796113</v>
      </c>
      <c r="D14" s="978">
        <v>322.04176334106722</v>
      </c>
      <c r="E14" s="978">
        <v>0.23717527356788035</v>
      </c>
      <c r="F14" s="978">
        <v>507.53291274309652</v>
      </c>
      <c r="G14" s="978">
        <v>14.355417942866962</v>
      </c>
      <c r="H14" s="978">
        <v>61.295878203521525</v>
      </c>
      <c r="I14" s="978">
        <v>20.846243200832998</v>
      </c>
      <c r="J14" s="978">
        <v>26.510309380887701</v>
      </c>
      <c r="K14" s="978">
        <v>9.5562132424570976</v>
      </c>
      <c r="L14" s="978">
        <v>78.926566230027589</v>
      </c>
      <c r="M14" s="978">
        <v>34.743738668054995</v>
      </c>
      <c r="N14" s="977"/>
    </row>
    <row r="15" spans="1:14" x14ac:dyDescent="0.2">
      <c r="A15" s="858">
        <v>1998</v>
      </c>
      <c r="B15" s="977">
        <v>1085.1349678654096</v>
      </c>
      <c r="C15" s="978">
        <v>1.0597461266796113</v>
      </c>
      <c r="D15" s="978">
        <v>319.72157772621807</v>
      </c>
      <c r="E15" s="978">
        <v>0.237275236605719</v>
      </c>
      <c r="F15" s="978">
        <v>511.5810863750587</v>
      </c>
      <c r="G15" s="978">
        <v>14.540082937124371</v>
      </c>
      <c r="H15" s="978">
        <v>62.222933006649704</v>
      </c>
      <c r="I15" s="978">
        <v>21.232597746969002</v>
      </c>
      <c r="J15" s="978">
        <v>27.299625469927058</v>
      </c>
      <c r="K15" s="978">
        <v>9.7270783532580865</v>
      </c>
      <c r="L15" s="978">
        <v>82.125301975304495</v>
      </c>
      <c r="M15" s="978">
        <v>35.387662911615003</v>
      </c>
      <c r="N15" s="977"/>
    </row>
    <row r="16" spans="1:14" x14ac:dyDescent="0.2">
      <c r="A16" s="858">
        <v>1999</v>
      </c>
      <c r="B16" s="977">
        <v>1156.0763682945444</v>
      </c>
      <c r="C16" s="978">
        <v>1.0597461266796113</v>
      </c>
      <c r="D16" s="978">
        <v>347.5638051044084</v>
      </c>
      <c r="E16" s="978">
        <v>0.25292024042679362</v>
      </c>
      <c r="F16" s="978">
        <v>548.89484547869722</v>
      </c>
      <c r="G16" s="978">
        <v>15.685476764218942</v>
      </c>
      <c r="H16" s="978">
        <v>62.980541496075361</v>
      </c>
      <c r="I16" s="978">
        <v>21.551905419372002</v>
      </c>
      <c r="J16" s="978">
        <v>27.796967965813916</v>
      </c>
      <c r="K16" s="978">
        <v>9.8467486436549763</v>
      </c>
      <c r="L16" s="978">
        <v>84.523568689576962</v>
      </c>
      <c r="M16" s="978">
        <v>35.919842365619999</v>
      </c>
      <c r="N16" s="977"/>
    </row>
    <row r="17" spans="1:14" x14ac:dyDescent="0.2">
      <c r="A17" s="858">
        <v>2000</v>
      </c>
      <c r="B17" s="977">
        <v>1137.9442628266122</v>
      </c>
      <c r="C17" s="978">
        <v>1.0225565363883495</v>
      </c>
      <c r="D17" s="978">
        <v>352.20417633410665</v>
      </c>
      <c r="E17" s="978">
        <v>0.24173225425179684</v>
      </c>
      <c r="F17" s="978">
        <v>525.34067633526479</v>
      </c>
      <c r="G17" s="978">
        <v>15.074692219622403</v>
      </c>
      <c r="H17" s="978">
        <v>63.628219104281683</v>
      </c>
      <c r="I17" s="978">
        <v>21.677728242195005</v>
      </c>
      <c r="J17" s="978">
        <v>28.149759640930991</v>
      </c>
      <c r="K17" s="978">
        <v>9.9275080130633562</v>
      </c>
      <c r="L17" s="978">
        <v>84.547667076181966</v>
      </c>
      <c r="M17" s="978">
        <v>36.12954707032501</v>
      </c>
      <c r="N17" s="977"/>
    </row>
    <row r="18" spans="1:14" x14ac:dyDescent="0.2">
      <c r="A18" s="858">
        <v>2001</v>
      </c>
      <c r="B18" s="977">
        <v>1141.8176309601818</v>
      </c>
      <c r="C18" s="978">
        <v>1.0130294684271848</v>
      </c>
      <c r="D18" s="978">
        <v>347.56380510440823</v>
      </c>
      <c r="E18" s="978">
        <v>0.25085981513718275</v>
      </c>
      <c r="F18" s="978">
        <v>533.30422542195731</v>
      </c>
      <c r="G18" s="978">
        <v>15.099026899504681</v>
      </c>
      <c r="H18" s="978">
        <v>64.165791794286022</v>
      </c>
      <c r="I18" s="978">
        <v>21.673244353355997</v>
      </c>
      <c r="J18" s="978">
        <v>28.407641867346314</v>
      </c>
      <c r="K18" s="978">
        <v>9.9860861036855209</v>
      </c>
      <c r="L18" s="978">
        <v>84.231846209813327</v>
      </c>
      <c r="M18" s="978">
        <v>36.122073922259993</v>
      </c>
      <c r="N18" s="977"/>
    </row>
    <row r="19" spans="1:14" x14ac:dyDescent="0.2">
      <c r="A19" s="858">
        <v>2002</v>
      </c>
      <c r="B19" s="977">
        <v>1077.3114545773558</v>
      </c>
      <c r="C19" s="978">
        <v>1.0119236480388352</v>
      </c>
      <c r="D19" s="978">
        <v>333.64269141531321</v>
      </c>
      <c r="E19" s="978">
        <v>0.23539515537322864</v>
      </c>
      <c r="F19" s="978">
        <v>482.15776489677035</v>
      </c>
      <c r="G19" s="978">
        <v>13.620179051272462</v>
      </c>
      <c r="H19" s="978">
        <v>64.457831401385178</v>
      </c>
      <c r="I19" s="978">
        <v>21.434473668267</v>
      </c>
      <c r="J19" s="978">
        <v>28.589467039101581</v>
      </c>
      <c r="K19" s="978">
        <v>10.031698636325451</v>
      </c>
      <c r="L19" s="978">
        <v>86.405906885063686</v>
      </c>
      <c r="M19" s="978">
        <v>35.724122780445001</v>
      </c>
      <c r="N19" s="977"/>
    </row>
    <row r="20" spans="1:14" x14ac:dyDescent="0.2">
      <c r="A20" s="858">
        <v>2003</v>
      </c>
      <c r="B20" s="977">
        <v>1062.7542562392462</v>
      </c>
      <c r="C20" s="978">
        <v>0.96878372330097129</v>
      </c>
      <c r="D20" s="978">
        <v>335.96287703016242</v>
      </c>
      <c r="E20" s="978">
        <v>0.21751413186526075</v>
      </c>
      <c r="F20" s="978">
        <v>465.46727895770152</v>
      </c>
      <c r="G20" s="978">
        <v>12.929033524093656</v>
      </c>
      <c r="H20" s="978">
        <v>64.747883947099496</v>
      </c>
      <c r="I20" s="978">
        <v>20.605132050722997</v>
      </c>
      <c r="J20" s="978">
        <v>28.713324854355715</v>
      </c>
      <c r="K20" s="978">
        <v>10.062831905600834</v>
      </c>
      <c r="L20" s="978">
        <v>88.73770936313808</v>
      </c>
      <c r="M20" s="978">
        <v>34.341886751205003</v>
      </c>
      <c r="N20" s="977"/>
    </row>
    <row r="21" spans="1:14" x14ac:dyDescent="0.2">
      <c r="A21" s="858">
        <v>2004</v>
      </c>
      <c r="B21" s="977">
        <v>1048.4658097726635</v>
      </c>
      <c r="C21" s="978">
        <v>0.95773232446602008</v>
      </c>
      <c r="D21" s="978">
        <v>322.04176334106722</v>
      </c>
      <c r="E21" s="978">
        <v>0.30708908858317951</v>
      </c>
      <c r="F21" s="978">
        <v>465.08564318535002</v>
      </c>
      <c r="G21" s="978">
        <v>12.666769128734042</v>
      </c>
      <c r="H21" s="978">
        <v>63.197456651816282</v>
      </c>
      <c r="I21" s="978">
        <v>19.662789706199998</v>
      </c>
      <c r="J21" s="978">
        <v>28.795139846403817</v>
      </c>
      <c r="K21" s="978">
        <v>10.081423868038089</v>
      </c>
      <c r="L21" s="978">
        <v>92.898686455004963</v>
      </c>
      <c r="M21" s="978">
        <v>32.771316176999996</v>
      </c>
      <c r="N21" s="977"/>
    </row>
    <row r="22" spans="1:14" x14ac:dyDescent="0.2">
      <c r="A22" s="858">
        <v>2005</v>
      </c>
      <c r="B22" s="977">
        <v>1096.5296397878265</v>
      </c>
      <c r="C22" s="978">
        <v>0.95644957281553444</v>
      </c>
      <c r="D22" s="978">
        <v>338.28306264501157</v>
      </c>
      <c r="E22" s="978">
        <v>0.54779225848551882</v>
      </c>
      <c r="F22" s="978">
        <v>493.20154943302424</v>
      </c>
      <c r="G22" s="978">
        <v>13.349394082308388</v>
      </c>
      <c r="H22" s="978">
        <v>63.145236171509133</v>
      </c>
      <c r="I22" s="978">
        <v>19.107868813839001</v>
      </c>
      <c r="J22" s="978">
        <v>28.867774815727131</v>
      </c>
      <c r="K22" s="978">
        <v>10.089443844733646</v>
      </c>
      <c r="L22" s="978">
        <v>97.13462012730713</v>
      </c>
      <c r="M22" s="978">
        <v>31.846448023065001</v>
      </c>
      <c r="N22" s="977"/>
    </row>
    <row r="23" spans="1:14" x14ac:dyDescent="0.2">
      <c r="A23" s="858">
        <v>2006</v>
      </c>
      <c r="B23" s="977">
        <v>1088.356659590549</v>
      </c>
      <c r="C23" s="978">
        <v>0.95413371428571492</v>
      </c>
      <c r="D23" s="978">
        <v>331.32250580046406</v>
      </c>
      <c r="E23" s="978">
        <v>0.76520331369155747</v>
      </c>
      <c r="F23" s="978">
        <v>493.48571449789569</v>
      </c>
      <c r="G23" s="978">
        <v>13.0507360276121</v>
      </c>
      <c r="H23" s="978">
        <v>63.095113068991544</v>
      </c>
      <c r="I23" s="978">
        <v>18.700901835515999</v>
      </c>
      <c r="J23" s="978">
        <v>28.548527487016546</v>
      </c>
      <c r="K23" s="978">
        <v>9.932351743695591</v>
      </c>
      <c r="L23" s="978">
        <v>97.333302375520262</v>
      </c>
      <c r="M23" s="978">
        <v>31.16816972586</v>
      </c>
      <c r="N23" s="977"/>
    </row>
    <row r="24" spans="1:14" x14ac:dyDescent="0.2">
      <c r="A24" s="858">
        <v>2007</v>
      </c>
      <c r="B24" s="977">
        <v>1097.2116708603837</v>
      </c>
      <c r="C24" s="978">
        <v>0.94272063157894792</v>
      </c>
      <c r="D24" s="978">
        <v>335.19813519813522</v>
      </c>
      <c r="E24" s="978">
        <v>0.93550811776954168</v>
      </c>
      <c r="F24" s="978">
        <v>491.21463303297543</v>
      </c>
      <c r="G24" s="978">
        <v>12.77072294756948</v>
      </c>
      <c r="H24" s="978">
        <v>65.585712433933196</v>
      </c>
      <c r="I24" s="978">
        <v>18.762080726105999</v>
      </c>
      <c r="J24" s="978">
        <v>27.906209067375276</v>
      </c>
      <c r="K24" s="978">
        <v>9.6825481816029058</v>
      </c>
      <c r="L24" s="978">
        <v>102.94326597982797</v>
      </c>
      <c r="M24" s="978">
        <v>31.27013454351</v>
      </c>
      <c r="N24" s="977"/>
    </row>
    <row r="25" spans="1:14" x14ac:dyDescent="0.2">
      <c r="A25" s="858">
        <v>2008</v>
      </c>
      <c r="B25" s="977">
        <v>1114.5023715564521</v>
      </c>
      <c r="C25" s="978">
        <v>0.94272063157894792</v>
      </c>
      <c r="D25" s="978">
        <v>329.76744186046506</v>
      </c>
      <c r="E25" s="978">
        <v>1.1542459677321066</v>
      </c>
      <c r="F25" s="978">
        <v>509.21377261951926</v>
      </c>
      <c r="G25" s="978">
        <v>13.257140871115555</v>
      </c>
      <c r="H25" s="978">
        <v>68.947936943920141</v>
      </c>
      <c r="I25" s="978">
        <v>19.275637383485996</v>
      </c>
      <c r="J25" s="978">
        <v>27.607203401728913</v>
      </c>
      <c r="K25" s="978">
        <v>9.5576495474344654</v>
      </c>
      <c r="L25" s="978">
        <v>102.65256002366169</v>
      </c>
      <c r="M25" s="978">
        <v>32.126062305810002</v>
      </c>
      <c r="N25" s="977"/>
    </row>
    <row r="26" spans="1:14" x14ac:dyDescent="0.2">
      <c r="A26" s="858">
        <v>2009</v>
      </c>
      <c r="B26" s="977">
        <v>1107.5004554220191</v>
      </c>
      <c r="C26" s="978">
        <v>0.93823148571428627</v>
      </c>
      <c r="D26" s="978">
        <v>328.20512820512829</v>
      </c>
      <c r="E26" s="978">
        <v>1.3295805869091211</v>
      </c>
      <c r="F26" s="978">
        <v>505.45674478773185</v>
      </c>
      <c r="G26" s="978">
        <v>13.226007867156977</v>
      </c>
      <c r="H26" s="978">
        <v>72.599735224313548</v>
      </c>
      <c r="I26" s="978">
        <v>19.529469705897</v>
      </c>
      <c r="J26" s="978">
        <v>27.174634374970243</v>
      </c>
      <c r="K26" s="978">
        <v>9.3904402657609349</v>
      </c>
      <c r="L26" s="978">
        <v>97.101366741941575</v>
      </c>
      <c r="M26" s="978">
        <v>32.549116176495005</v>
      </c>
      <c r="N26" s="977"/>
    </row>
    <row r="27" spans="1:14" x14ac:dyDescent="0.2">
      <c r="A27" s="858">
        <v>2010</v>
      </c>
      <c r="B27" s="977">
        <v>1047.4279055386107</v>
      </c>
      <c r="C27" s="978">
        <v>0.93823148571428627</v>
      </c>
      <c r="D27" s="978">
        <v>338.28306264501151</v>
      </c>
      <c r="E27" s="978">
        <v>1.3061368651376357</v>
      </c>
      <c r="F27" s="978">
        <v>438.83532211413132</v>
      </c>
      <c r="G27" s="978">
        <v>11.403046833000404</v>
      </c>
      <c r="H27" s="978">
        <v>69.497566641513828</v>
      </c>
      <c r="I27" s="978">
        <v>18.495426307851002</v>
      </c>
      <c r="J27" s="978">
        <v>26.874927499439945</v>
      </c>
      <c r="K27" s="978">
        <v>9.2725517106206166</v>
      </c>
      <c r="L27" s="978">
        <v>101.69592292310506</v>
      </c>
      <c r="M27" s="978">
        <v>30.825710513084999</v>
      </c>
      <c r="N27" s="977"/>
    </row>
    <row r="28" spans="1:14" x14ac:dyDescent="0.2">
      <c r="A28" s="858">
        <v>2011</v>
      </c>
      <c r="B28" s="977">
        <v>1095.7616818636109</v>
      </c>
      <c r="C28" s="978">
        <v>0.93823148571428627</v>
      </c>
      <c r="D28" s="978">
        <v>348.3720930232559</v>
      </c>
      <c r="E28" s="978">
        <v>1.4572787643553873</v>
      </c>
      <c r="F28" s="978">
        <v>478.78252245038061</v>
      </c>
      <c r="G28" s="978">
        <v>12.146303506559704</v>
      </c>
      <c r="H28" s="978">
        <v>67.709844593866592</v>
      </c>
      <c r="I28" s="978">
        <v>17.595688116123</v>
      </c>
      <c r="J28" s="978">
        <v>26.586080666494905</v>
      </c>
      <c r="K28" s="978">
        <v>9.1592158345782053</v>
      </c>
      <c r="L28" s="978">
        <v>103.68827656207725</v>
      </c>
      <c r="M28" s="978">
        <v>29.326146860204997</v>
      </c>
      <c r="N28" s="977"/>
    </row>
    <row r="29" spans="1:14" x14ac:dyDescent="0.2">
      <c r="A29" s="858">
        <v>2012</v>
      </c>
      <c r="B29" s="977">
        <v>1042.7071904792888</v>
      </c>
      <c r="C29" s="978">
        <v>0.94047070167064495</v>
      </c>
      <c r="D29" s="978">
        <v>336.04651162790697</v>
      </c>
      <c r="E29" s="978">
        <v>1.404330568798666</v>
      </c>
      <c r="F29" s="978">
        <v>441.77810603589154</v>
      </c>
      <c r="G29" s="978">
        <v>10.896698886060779</v>
      </c>
      <c r="H29" s="978">
        <v>67.466452856484253</v>
      </c>
      <c r="I29" s="978">
        <v>16.990694728784998</v>
      </c>
      <c r="J29" s="978">
        <v>26.376711060547748</v>
      </c>
      <c r="K29" s="978">
        <v>9.0726946550968179</v>
      </c>
      <c r="L29" s="978">
        <v>103.41669481007123</v>
      </c>
      <c r="M29" s="978">
        <v>28.317824547975004</v>
      </c>
      <c r="N29" s="977"/>
    </row>
    <row r="30" spans="1:14" x14ac:dyDescent="0.2">
      <c r="A30" s="858">
        <v>2013</v>
      </c>
      <c r="B30" s="977">
        <v>1034.2254548699098</v>
      </c>
      <c r="C30" s="978">
        <v>0.93823148571428627</v>
      </c>
      <c r="D30" s="978">
        <v>342.2093023255814</v>
      </c>
      <c r="E30" s="978">
        <v>1.41111990003201</v>
      </c>
      <c r="F30" s="978">
        <v>432.67877720805177</v>
      </c>
      <c r="G30" s="978">
        <v>10.232786866811216</v>
      </c>
      <c r="H30" s="978">
        <v>68.556317419500701</v>
      </c>
      <c r="I30" s="978">
        <v>15.820635230072998</v>
      </c>
      <c r="J30" s="978">
        <v>26.064496017922927</v>
      </c>
      <c r="K30" s="978">
        <v>8.9495658176341166</v>
      </c>
      <c r="L30" s="978">
        <v>100.99649721513332</v>
      </c>
      <c r="M30" s="978">
        <v>26.367725383454996</v>
      </c>
      <c r="N30" s="977"/>
    </row>
    <row r="31" spans="1:14" x14ac:dyDescent="0.2">
      <c r="A31" s="858">
        <v>2014</v>
      </c>
      <c r="B31" s="977">
        <v>1085.2138101629596</v>
      </c>
      <c r="C31" s="978">
        <v>0.93600290736342096</v>
      </c>
      <c r="D31" s="978">
        <v>384.14918414918407</v>
      </c>
      <c r="E31" s="978">
        <v>1.4574581093306842</v>
      </c>
      <c r="F31" s="978">
        <v>443.99864876900119</v>
      </c>
      <c r="G31" s="978">
        <v>10.0591517112516</v>
      </c>
      <c r="H31" s="978">
        <v>68.384996769893007</v>
      </c>
      <c r="I31" s="978">
        <v>14.468048295020997</v>
      </c>
      <c r="J31" s="978">
        <v>25.677921156149637</v>
      </c>
      <c r="K31" s="978">
        <v>8.835815346081338</v>
      </c>
      <c r="L31" s="978">
        <v>103.13316912464869</v>
      </c>
      <c r="M31" s="978">
        <v>24.113413825034996</v>
      </c>
      <c r="N31" s="977"/>
    </row>
    <row r="32" spans="1:14" x14ac:dyDescent="0.2">
      <c r="A32" s="858">
        <v>2015</v>
      </c>
      <c r="B32" s="977">
        <v>1058.1663362306715</v>
      </c>
      <c r="C32" s="978">
        <v>0.93600290736342096</v>
      </c>
      <c r="D32" s="978">
        <v>387.90697674418595</v>
      </c>
      <c r="E32" s="978">
        <v>1.3947275447468059</v>
      </c>
      <c r="F32" s="978">
        <v>420.78295863690431</v>
      </c>
      <c r="G32" s="978">
        <v>9.0632738562688733</v>
      </c>
      <c r="H32" s="978">
        <v>68.436145763382115</v>
      </c>
      <c r="I32" s="978">
        <v>13.197661182800999</v>
      </c>
      <c r="J32" s="978">
        <v>25.446506344453621</v>
      </c>
      <c r="K32" s="978">
        <v>8.7614095351858303</v>
      </c>
      <c r="L32" s="978">
        <v>100.24457174404445</v>
      </c>
      <c r="M32" s="978">
        <v>21.996101971334998</v>
      </c>
      <c r="N32" s="977"/>
    </row>
    <row r="33" spans="1:14" x14ac:dyDescent="0.2">
      <c r="A33" s="858">
        <v>2016</v>
      </c>
      <c r="B33" s="977">
        <v>1006.9462601205706</v>
      </c>
      <c r="C33" s="978">
        <v>0.93378489099526119</v>
      </c>
      <c r="D33" s="978">
        <v>362.32558139534871</v>
      </c>
      <c r="E33" s="978">
        <v>1.3153964629981063</v>
      </c>
      <c r="F33" s="978">
        <v>405.20551918809809</v>
      </c>
      <c r="G33" s="978">
        <v>8.1049743256805531</v>
      </c>
      <c r="H33" s="978">
        <v>68.30530938756668</v>
      </c>
      <c r="I33" s="978">
        <v>12.069355195593001</v>
      </c>
      <c r="J33" s="978">
        <v>25.197696628483172</v>
      </c>
      <c r="K33" s="978">
        <v>8.6983370717135813</v>
      </c>
      <c r="L33" s="978">
        <v>94.674713581438454</v>
      </c>
      <c r="M33" s="978">
        <v>20.115591992654998</v>
      </c>
      <c r="N33" s="977"/>
    </row>
    <row r="34" spans="1:14" x14ac:dyDescent="0.2">
      <c r="A34" s="858">
        <v>2017</v>
      </c>
      <c r="B34" s="977">
        <v>1017.9001268747676</v>
      </c>
      <c r="C34" s="978">
        <v>0.93378489099526119</v>
      </c>
      <c r="D34" s="978">
        <v>353.02325581395348</v>
      </c>
      <c r="E34" s="978">
        <v>1.3503761223440718</v>
      </c>
      <c r="F34" s="978">
        <v>427.59296223450855</v>
      </c>
      <c r="G34" s="978">
        <v>7.8308944276324608</v>
      </c>
      <c r="H34" s="978">
        <v>68.432940545017473</v>
      </c>
      <c r="I34" s="978">
        <v>11.098206388368</v>
      </c>
      <c r="J34" s="978">
        <v>25.034696410841839</v>
      </c>
      <c r="K34" s="978">
        <v>8.6669740810395925</v>
      </c>
      <c r="L34" s="978">
        <v>95.439025312786796</v>
      </c>
      <c r="M34" s="978">
        <v>18.497010647280003</v>
      </c>
      <c r="N34" s="977"/>
    </row>
    <row r="35" spans="1:14" x14ac:dyDescent="0.2">
      <c r="A35" s="858">
        <v>2018</v>
      </c>
      <c r="B35" s="977">
        <v>1085.9582579053006</v>
      </c>
      <c r="C35" s="978">
        <v>0.93378489099526119</v>
      </c>
      <c r="D35" s="978">
        <v>403.95348837209309</v>
      </c>
      <c r="E35" s="978">
        <v>1.3687749262410784</v>
      </c>
      <c r="F35" s="978">
        <v>444.6066765676423</v>
      </c>
      <c r="G35" s="978">
        <v>7.5697012648751105</v>
      </c>
      <c r="H35" s="978">
        <v>69.687522884457252</v>
      </c>
      <c r="I35" s="978">
        <v>10.531025688473997</v>
      </c>
      <c r="J35" s="978">
        <v>24.892214620046648</v>
      </c>
      <c r="K35" s="978">
        <v>8.6432579038255941</v>
      </c>
      <c r="L35" s="978">
        <v>96.220101305860396</v>
      </c>
      <c r="M35" s="978">
        <v>17.551709480789999</v>
      </c>
      <c r="N35" s="977"/>
    </row>
    <row r="36" spans="1:14" x14ac:dyDescent="0.2">
      <c r="A36" s="858">
        <v>2019</v>
      </c>
      <c r="B36" s="977">
        <v>1108.8154638539252</v>
      </c>
      <c r="C36" s="978">
        <v>0.93378489099526119</v>
      </c>
      <c r="D36" s="978">
        <v>403.95348837209309</v>
      </c>
      <c r="E36" s="978">
        <v>1.339001421684991</v>
      </c>
      <c r="F36" s="978">
        <v>463.60889358663661</v>
      </c>
      <c r="G36" s="978">
        <v>7.3591937652890813</v>
      </c>
      <c r="H36" s="978">
        <v>72.497886530608881</v>
      </c>
      <c r="I36" s="978">
        <v>10.267687329489002</v>
      </c>
      <c r="J36" s="978">
        <v>24.767440101104089</v>
      </c>
      <c r="K36" s="978">
        <v>8.6254398007179933</v>
      </c>
      <c r="L36" s="978">
        <v>98.34983583949122</v>
      </c>
      <c r="M36" s="978">
        <v>17.112812215815001</v>
      </c>
      <c r="N36" s="977"/>
    </row>
    <row r="37" spans="1:14" x14ac:dyDescent="0.2">
      <c r="A37" s="1023"/>
      <c r="B37" s="977"/>
      <c r="C37" s="978"/>
      <c r="D37" s="978"/>
      <c r="E37" s="978"/>
      <c r="F37" s="978"/>
      <c r="G37" s="978"/>
      <c r="H37" s="978"/>
      <c r="I37" s="978"/>
      <c r="J37" s="978"/>
      <c r="K37" s="978"/>
      <c r="L37" s="978"/>
      <c r="M37" s="978"/>
      <c r="N37" s="977"/>
    </row>
    <row r="38" spans="1:14" x14ac:dyDescent="0.2">
      <c r="A38" s="1023"/>
      <c r="B38" s="862" t="s">
        <v>6</v>
      </c>
      <c r="C38" s="1055"/>
      <c r="D38" s="1055"/>
      <c r="E38" s="1055"/>
      <c r="F38" s="1055"/>
      <c r="G38" s="1055"/>
      <c r="H38" s="1055"/>
      <c r="I38" s="1055"/>
      <c r="J38" s="1055"/>
      <c r="K38" s="1055"/>
      <c r="L38" s="580"/>
      <c r="M38" s="985"/>
      <c r="N38" s="580"/>
    </row>
    <row r="39" spans="1:14" x14ac:dyDescent="0.2">
      <c r="A39" s="1023"/>
      <c r="B39" s="864"/>
      <c r="C39" s="1055"/>
      <c r="D39" s="1055"/>
      <c r="E39" s="1055"/>
      <c r="F39" s="1055"/>
      <c r="G39" s="1055"/>
      <c r="H39" s="1055"/>
      <c r="I39" s="1055"/>
      <c r="J39" s="1055"/>
      <c r="K39" s="1055"/>
      <c r="L39" s="580"/>
      <c r="M39" s="985"/>
      <c r="N39" s="580"/>
    </row>
    <row r="40" spans="1:14" x14ac:dyDescent="0.2">
      <c r="A40" s="858">
        <v>1990</v>
      </c>
      <c r="B40" s="977">
        <v>40.091463299396324</v>
      </c>
      <c r="C40" s="892">
        <v>4.7996169883200011E-2</v>
      </c>
      <c r="D40" s="892">
        <v>14.880000000000004</v>
      </c>
      <c r="E40" s="892">
        <v>5.5762434984407286E-3</v>
      </c>
      <c r="F40" s="892">
        <v>19.068351792307169</v>
      </c>
      <c r="G40" s="892">
        <v>0.31556592420461188</v>
      </c>
      <c r="H40" s="892">
        <v>1.5822904643084521</v>
      </c>
      <c r="I40" s="892">
        <v>0.45619591972524842</v>
      </c>
      <c r="J40" s="892">
        <v>0.50468286732022105</v>
      </c>
      <c r="K40" s="892">
        <v>0.19250802598699229</v>
      </c>
      <c r="L40" s="892">
        <v>2.2779693592865753</v>
      </c>
      <c r="M40" s="892">
        <v>0.76032653287541407</v>
      </c>
      <c r="N40" s="976"/>
    </row>
    <row r="41" spans="1:14" x14ac:dyDescent="0.2">
      <c r="A41" s="858">
        <v>1991</v>
      </c>
      <c r="B41" s="977">
        <v>40.657254888922225</v>
      </c>
      <c r="C41" s="892">
        <v>4.7996169883200018E-2</v>
      </c>
      <c r="D41" s="892">
        <v>14.38</v>
      </c>
      <c r="E41" s="892">
        <v>6.6079861372780671E-3</v>
      </c>
      <c r="F41" s="892">
        <v>19.190715547124114</v>
      </c>
      <c r="G41" s="892">
        <v>0.37676822593891535</v>
      </c>
      <c r="H41" s="892">
        <v>1.8276448859507572</v>
      </c>
      <c r="I41" s="892">
        <v>0.56192129148234959</v>
      </c>
      <c r="J41" s="892">
        <v>0.62310779293567187</v>
      </c>
      <c r="K41" s="892">
        <v>0.23694744686972011</v>
      </c>
      <c r="L41" s="892">
        <v>2.4690100567963107</v>
      </c>
      <c r="M41" s="892">
        <v>0.93653548580391588</v>
      </c>
      <c r="N41" s="976"/>
    </row>
    <row r="42" spans="1:14" x14ac:dyDescent="0.2">
      <c r="A42" s="858">
        <v>1992</v>
      </c>
      <c r="B42" s="977">
        <v>41.164228523063947</v>
      </c>
      <c r="C42" s="892">
        <v>4.4625305419199984E-2</v>
      </c>
      <c r="D42" s="892">
        <v>14.180000000000003</v>
      </c>
      <c r="E42" s="892">
        <v>7.5267825619318631E-3</v>
      </c>
      <c r="F42" s="892">
        <v>18.966381996626385</v>
      </c>
      <c r="G42" s="892">
        <v>0.43653690159272485</v>
      </c>
      <c r="H42" s="892">
        <v>2.0532494824278271</v>
      </c>
      <c r="I42" s="892">
        <v>0.66228922058166007</v>
      </c>
      <c r="J42" s="892">
        <v>0.73025094361669063</v>
      </c>
      <c r="K42" s="892">
        <v>0.27651860761717456</v>
      </c>
      <c r="L42" s="892">
        <v>2.7030339149842493</v>
      </c>
      <c r="M42" s="892">
        <v>1.1038153676361002</v>
      </c>
      <c r="N42" s="976"/>
    </row>
    <row r="43" spans="1:14" x14ac:dyDescent="0.2">
      <c r="A43" s="858">
        <v>1993</v>
      </c>
      <c r="B43" s="977">
        <v>42.353307173090094</v>
      </c>
      <c r="C43" s="892">
        <v>4.376177197919999E-2</v>
      </c>
      <c r="D43" s="892">
        <v>14.180000000000003</v>
      </c>
      <c r="E43" s="892">
        <v>8.6625200643199902E-3</v>
      </c>
      <c r="F43" s="892">
        <v>19.333473261077216</v>
      </c>
      <c r="G43" s="892">
        <v>0.51337129607625298</v>
      </c>
      <c r="H43" s="892">
        <v>2.2592292528893583</v>
      </c>
      <c r="I43" s="892">
        <v>0.75536509305446997</v>
      </c>
      <c r="J43" s="892">
        <v>0.83103013618475607</v>
      </c>
      <c r="K43" s="892">
        <v>0.31087202136862357</v>
      </c>
      <c r="L43" s="892">
        <v>2.8585999986384421</v>
      </c>
      <c r="M43" s="892">
        <v>1.25894182175745</v>
      </c>
      <c r="N43" s="976"/>
    </row>
    <row r="44" spans="1:14" x14ac:dyDescent="0.2">
      <c r="A44" s="858">
        <v>1994</v>
      </c>
      <c r="B44" s="977">
        <v>43.99512832919185</v>
      </c>
      <c r="C44" s="892">
        <v>4.3661540419199986E-2</v>
      </c>
      <c r="D44" s="892">
        <v>14.18</v>
      </c>
      <c r="E44" s="892">
        <v>9.3324595595476352E-3</v>
      </c>
      <c r="F44" s="892">
        <v>20.230807463068142</v>
      </c>
      <c r="G44" s="892">
        <v>0.58429621944056542</v>
      </c>
      <c r="H44" s="892">
        <v>2.4188167827378324</v>
      </c>
      <c r="I44" s="892">
        <v>0.83782079070915605</v>
      </c>
      <c r="J44" s="892">
        <v>0.92108661723663621</v>
      </c>
      <c r="K44" s="892">
        <v>0.33960743110465674</v>
      </c>
      <c r="L44" s="892">
        <v>3.033331040400848</v>
      </c>
      <c r="M44" s="892">
        <v>1.3963679845152601</v>
      </c>
      <c r="N44" s="976"/>
    </row>
    <row r="45" spans="1:14" x14ac:dyDescent="0.2">
      <c r="A45" s="858">
        <v>1995</v>
      </c>
      <c r="B45" s="977">
        <v>45.522279454717896</v>
      </c>
      <c r="C45" s="892">
        <v>4.3661540419199986E-2</v>
      </c>
      <c r="D45" s="892">
        <v>15.079999999999998</v>
      </c>
      <c r="E45" s="892">
        <v>9.2643510403731082E-3</v>
      </c>
      <c r="F45" s="892">
        <v>20.393959136157402</v>
      </c>
      <c r="G45" s="892">
        <v>0.59598787870640035</v>
      </c>
      <c r="H45" s="892">
        <v>2.5149351673628786</v>
      </c>
      <c r="I45" s="892">
        <v>0.88657888437506882</v>
      </c>
      <c r="J45" s="892">
        <v>0.99804596927793765</v>
      </c>
      <c r="K45" s="892">
        <v>0.36444271384550381</v>
      </c>
      <c r="L45" s="892">
        <v>3.1577723395746835</v>
      </c>
      <c r="M45" s="892">
        <v>1.477631473958448</v>
      </c>
      <c r="N45" s="976"/>
    </row>
    <row r="46" spans="1:14" x14ac:dyDescent="0.2">
      <c r="A46" s="858">
        <v>1996</v>
      </c>
      <c r="B46" s="977">
        <v>46.725114081583627</v>
      </c>
      <c r="C46" s="892">
        <v>4.3661540419199986E-2</v>
      </c>
      <c r="D46" s="892">
        <v>13.979999999999999</v>
      </c>
      <c r="E46" s="892">
        <v>1.0057247074980933E-2</v>
      </c>
      <c r="F46" s="892">
        <v>22.315062451159758</v>
      </c>
      <c r="G46" s="892">
        <v>0.65817384740358453</v>
      </c>
      <c r="H46" s="892">
        <v>2.586742380011585</v>
      </c>
      <c r="I46" s="892">
        <v>0.91898051857523644</v>
      </c>
      <c r="J46" s="892">
        <v>1.0501899922306683</v>
      </c>
      <c r="K46" s="892">
        <v>0.38352824125149204</v>
      </c>
      <c r="L46" s="892">
        <v>3.247083665831731</v>
      </c>
      <c r="M46" s="892">
        <v>1.531634197625394</v>
      </c>
      <c r="N46" s="976"/>
    </row>
    <row r="47" spans="1:14" x14ac:dyDescent="0.2">
      <c r="A47" s="858">
        <v>1997</v>
      </c>
      <c r="B47" s="977">
        <v>46.499161859576759</v>
      </c>
      <c r="C47" s="892">
        <v>4.3661540419199986E-2</v>
      </c>
      <c r="D47" s="892">
        <v>13.879999999999997</v>
      </c>
      <c r="E47" s="892">
        <v>9.7716212709966707E-3</v>
      </c>
      <c r="F47" s="892">
        <v>21.874668539227461</v>
      </c>
      <c r="G47" s="892">
        <v>0.64886489101758671</v>
      </c>
      <c r="H47" s="892">
        <v>2.6418523505717779</v>
      </c>
      <c r="I47" s="892">
        <v>0.94225019267765153</v>
      </c>
      <c r="J47" s="892">
        <v>1.0922247464925734</v>
      </c>
      <c r="K47" s="892">
        <v>0.39371598558923243</v>
      </c>
      <c r="L47" s="892">
        <v>3.401735004514189</v>
      </c>
      <c r="M47" s="892">
        <v>1.5704169877960859</v>
      </c>
      <c r="N47" s="976"/>
    </row>
    <row r="48" spans="1:14" x14ac:dyDescent="0.2">
      <c r="A48" s="858">
        <v>1998</v>
      </c>
      <c r="B48" s="977">
        <v>46.845938758695866</v>
      </c>
      <c r="C48" s="892">
        <v>4.3661540419199986E-2</v>
      </c>
      <c r="D48" s="892">
        <v>13.78</v>
      </c>
      <c r="E48" s="892">
        <v>9.7757397481556228E-3</v>
      </c>
      <c r="F48" s="892">
        <v>22.049144822765033</v>
      </c>
      <c r="G48" s="892">
        <v>0.65721174875802157</v>
      </c>
      <c r="H48" s="892">
        <v>2.6818084125866024</v>
      </c>
      <c r="I48" s="892">
        <v>0.95971341816299893</v>
      </c>
      <c r="J48" s="892">
        <v>1.1247445693609948</v>
      </c>
      <c r="K48" s="892">
        <v>0.40075562815423316</v>
      </c>
      <c r="L48" s="892">
        <v>3.539600515135624</v>
      </c>
      <c r="M48" s="892">
        <v>1.5995223636049982</v>
      </c>
      <c r="N48" s="976"/>
    </row>
    <row r="49" spans="1:14" x14ac:dyDescent="0.2">
      <c r="A49" s="858">
        <v>1999</v>
      </c>
      <c r="B49" s="977">
        <v>49.906504517392698</v>
      </c>
      <c r="C49" s="892">
        <v>4.3661540419199986E-2</v>
      </c>
      <c r="D49" s="892">
        <v>14.98</v>
      </c>
      <c r="E49" s="892">
        <v>1.0420313905583897E-2</v>
      </c>
      <c r="F49" s="892">
        <v>23.657367840131855</v>
      </c>
      <c r="G49" s="892">
        <v>0.70898354974269617</v>
      </c>
      <c r="H49" s="892">
        <v>2.7144613384808483</v>
      </c>
      <c r="I49" s="892">
        <v>0.97414612495561448</v>
      </c>
      <c r="J49" s="892">
        <v>1.1452350801915334</v>
      </c>
      <c r="K49" s="892">
        <v>0.405686044118585</v>
      </c>
      <c r="L49" s="892">
        <v>3.6429658105207667</v>
      </c>
      <c r="M49" s="892">
        <v>1.6235768749260242</v>
      </c>
      <c r="N49" s="976"/>
    </row>
    <row r="50" spans="1:14" x14ac:dyDescent="0.2">
      <c r="A50" s="858">
        <v>2000</v>
      </c>
      <c r="B50" s="977">
        <v>49.123700902399676</v>
      </c>
      <c r="C50" s="892">
        <v>4.2129329299200005E-2</v>
      </c>
      <c r="D50" s="892">
        <v>15.179999999999998</v>
      </c>
      <c r="E50" s="892">
        <v>9.9593688751740302E-3</v>
      </c>
      <c r="F50" s="892">
        <v>22.642183150049917</v>
      </c>
      <c r="G50" s="892">
        <v>0.68137608832693264</v>
      </c>
      <c r="H50" s="892">
        <v>2.7423762433945407</v>
      </c>
      <c r="I50" s="892">
        <v>0.97983331654721417</v>
      </c>
      <c r="J50" s="892">
        <v>1.1597700972063569</v>
      </c>
      <c r="K50" s="892">
        <v>0.40901333013821028</v>
      </c>
      <c r="L50" s="892">
        <v>3.6440044509834428</v>
      </c>
      <c r="M50" s="892">
        <v>1.6330555275786904</v>
      </c>
      <c r="N50" s="976"/>
    </row>
    <row r="51" spans="1:14" x14ac:dyDescent="0.2">
      <c r="A51" s="858">
        <v>2001</v>
      </c>
      <c r="B51" s="977">
        <v>49.29006854646785</v>
      </c>
      <c r="C51" s="892">
        <v>4.1736814099200013E-2</v>
      </c>
      <c r="D51" s="892">
        <v>14.979999999999993</v>
      </c>
      <c r="E51" s="892">
        <v>1.0335424383651931E-2</v>
      </c>
      <c r="F51" s="892">
        <v>22.985412115686362</v>
      </c>
      <c r="G51" s="892">
        <v>0.68247601585761164</v>
      </c>
      <c r="H51" s="892">
        <v>2.7655456263337279</v>
      </c>
      <c r="I51" s="892">
        <v>0.97963064477169126</v>
      </c>
      <c r="J51" s="892">
        <v>1.1703948449346682</v>
      </c>
      <c r="K51" s="892">
        <v>0.41142674747184343</v>
      </c>
      <c r="L51" s="892">
        <v>3.6303925716429548</v>
      </c>
      <c r="M51" s="892">
        <v>1.632717741286152</v>
      </c>
      <c r="N51" s="976"/>
    </row>
    <row r="52" spans="1:14" x14ac:dyDescent="0.2">
      <c r="A52" s="858">
        <v>2002</v>
      </c>
      <c r="B52" s="977">
        <v>46.505009000324215</v>
      </c>
      <c r="C52" s="892">
        <v>4.1691254299200009E-2</v>
      </c>
      <c r="D52" s="892">
        <v>14.38</v>
      </c>
      <c r="E52" s="892">
        <v>9.6982804013770203E-3</v>
      </c>
      <c r="F52" s="892">
        <v>20.780999667050803</v>
      </c>
      <c r="G52" s="892">
        <v>0.61563209311751532</v>
      </c>
      <c r="H52" s="892">
        <v>2.7781325333997016</v>
      </c>
      <c r="I52" s="892">
        <v>0.96883820980566848</v>
      </c>
      <c r="J52" s="892">
        <v>1.1778860420109851</v>
      </c>
      <c r="K52" s="892">
        <v>0.4133059838166086</v>
      </c>
      <c r="L52" s="892">
        <v>3.7240945867462445</v>
      </c>
      <c r="M52" s="892">
        <v>1.6147303496761141</v>
      </c>
      <c r="N52" s="976"/>
    </row>
    <row r="53" spans="1:14" x14ac:dyDescent="0.2">
      <c r="A53" s="858">
        <v>2003</v>
      </c>
      <c r="B53" s="977">
        <v>45.871319490027417</v>
      </c>
      <c r="C53" s="892">
        <v>3.991388940000002E-2</v>
      </c>
      <c r="D53" s="892">
        <v>14.48</v>
      </c>
      <c r="E53" s="892">
        <v>8.9615822328487429E-3</v>
      </c>
      <c r="F53" s="892">
        <v>20.061639723076937</v>
      </c>
      <c r="G53" s="892">
        <v>0.58439231528903335</v>
      </c>
      <c r="H53" s="892">
        <v>2.7906337981199885</v>
      </c>
      <c r="I53" s="892">
        <v>0.93135196869267955</v>
      </c>
      <c r="J53" s="892">
        <v>1.1829889839994556</v>
      </c>
      <c r="K53" s="892">
        <v>0.41458867451075443</v>
      </c>
      <c r="L53" s="892">
        <v>3.8245952735512518</v>
      </c>
      <c r="M53" s="892">
        <v>1.5522532811544663</v>
      </c>
      <c r="N53" s="976"/>
    </row>
    <row r="54" spans="1:14" x14ac:dyDescent="0.2">
      <c r="A54" s="858">
        <v>2004</v>
      </c>
      <c r="B54" s="977">
        <v>45.249319606984635</v>
      </c>
      <c r="C54" s="892">
        <v>3.9458571768000029E-2</v>
      </c>
      <c r="D54" s="892">
        <v>13.879999999999997</v>
      </c>
      <c r="E54" s="892">
        <v>1.2652070449626997E-2</v>
      </c>
      <c r="F54" s="892">
        <v>20.045191221288587</v>
      </c>
      <c r="G54" s="892">
        <v>0.57253796461877871</v>
      </c>
      <c r="H54" s="892">
        <v>2.7238103816932817</v>
      </c>
      <c r="I54" s="892">
        <v>0.88875809472023992</v>
      </c>
      <c r="J54" s="892">
        <v>1.1863597616718373</v>
      </c>
      <c r="K54" s="892">
        <v>0.41535466336316929</v>
      </c>
      <c r="L54" s="892">
        <v>4.003933386210714</v>
      </c>
      <c r="M54" s="892">
        <v>1.4812634912003999</v>
      </c>
      <c r="N54" s="976"/>
    </row>
    <row r="55" spans="1:14" x14ac:dyDescent="0.2">
      <c r="A55" s="858">
        <v>2005</v>
      </c>
      <c r="B55" s="977">
        <v>47.318588492851312</v>
      </c>
      <c r="C55" s="892">
        <v>3.9405722400000023E-2</v>
      </c>
      <c r="D55" s="892">
        <v>14.58</v>
      </c>
      <c r="E55" s="892">
        <v>2.2569041049603378E-2</v>
      </c>
      <c r="F55" s="892">
        <v>21.256986780563345</v>
      </c>
      <c r="G55" s="892">
        <v>0.60339261252033916</v>
      </c>
      <c r="H55" s="892">
        <v>2.7215596789920435</v>
      </c>
      <c r="I55" s="892">
        <v>0.86367567038552284</v>
      </c>
      <c r="J55" s="892">
        <v>1.1893523224079579</v>
      </c>
      <c r="K55" s="892">
        <v>0.41568508640302626</v>
      </c>
      <c r="L55" s="892">
        <v>4.1865021274869374</v>
      </c>
      <c r="M55" s="892">
        <v>1.439459450642538</v>
      </c>
      <c r="N55" s="976"/>
    </row>
    <row r="56" spans="1:14" x14ac:dyDescent="0.2">
      <c r="A56" s="858">
        <v>2006</v>
      </c>
      <c r="B56" s="977">
        <v>46.967943235023895</v>
      </c>
      <c r="C56" s="892">
        <v>3.9405722400000023E-2</v>
      </c>
      <c r="D56" s="892">
        <v>14.280000000000003</v>
      </c>
      <c r="E56" s="892">
        <v>3.1602896855461318E-2</v>
      </c>
      <c r="F56" s="892">
        <v>21.269234294859306</v>
      </c>
      <c r="G56" s="892">
        <v>0.589893268448067</v>
      </c>
      <c r="H56" s="892">
        <v>2.7193993732735353</v>
      </c>
      <c r="I56" s="892">
        <v>0.84528076296532317</v>
      </c>
      <c r="J56" s="892">
        <v>1.1790541852137832</v>
      </c>
      <c r="K56" s="892">
        <v>0.41020612701462783</v>
      </c>
      <c r="L56" s="892">
        <v>4.1950653323849236</v>
      </c>
      <c r="M56" s="892">
        <v>1.408801271608872</v>
      </c>
      <c r="N56" s="976"/>
    </row>
    <row r="57" spans="1:14" x14ac:dyDescent="0.2">
      <c r="A57" s="858">
        <v>2007</v>
      </c>
      <c r="B57" s="977">
        <v>47.17141375321183</v>
      </c>
      <c r="C57" s="892">
        <v>3.9405722400000023E-2</v>
      </c>
      <c r="D57" s="892">
        <v>14.38</v>
      </c>
      <c r="E57" s="892">
        <v>3.910423932276684E-2</v>
      </c>
      <c r="F57" s="892">
        <v>21.073107757114645</v>
      </c>
      <c r="G57" s="892">
        <v>0.57723667723014049</v>
      </c>
      <c r="H57" s="892">
        <v>2.8136270634157339</v>
      </c>
      <c r="I57" s="892">
        <v>0.84804604881999113</v>
      </c>
      <c r="J57" s="892">
        <v>1.1664795390162865</v>
      </c>
      <c r="K57" s="892">
        <v>0.40473051399100141</v>
      </c>
      <c r="L57" s="892">
        <v>4.4162661105346199</v>
      </c>
      <c r="M57" s="892">
        <v>1.4134100813666519</v>
      </c>
      <c r="N57" s="976"/>
    </row>
    <row r="58" spans="1:14" x14ac:dyDescent="0.2">
      <c r="A58" s="858">
        <v>2008</v>
      </c>
      <c r="B58" s="977">
        <v>48.01873724270218</v>
      </c>
      <c r="C58" s="892">
        <v>3.9405722400000023E-2</v>
      </c>
      <c r="D58" s="892">
        <v>14.179999999999996</v>
      </c>
      <c r="E58" s="892">
        <v>4.824748145120205E-2</v>
      </c>
      <c r="F58" s="892">
        <v>21.896192222639328</v>
      </c>
      <c r="G58" s="892">
        <v>0.59922276737442315</v>
      </c>
      <c r="H58" s="892">
        <v>2.9647612885885661</v>
      </c>
      <c r="I58" s="892">
        <v>0.87125880973356717</v>
      </c>
      <c r="J58" s="892">
        <v>1.1539811021922686</v>
      </c>
      <c r="K58" s="892">
        <v>0.3995097510827606</v>
      </c>
      <c r="L58" s="892">
        <v>4.4140600810174524</v>
      </c>
      <c r="M58" s="892">
        <v>1.452098016222612</v>
      </c>
      <c r="N58" s="976"/>
    </row>
    <row r="59" spans="1:14" x14ac:dyDescent="0.2">
      <c r="A59" s="858">
        <v>2009</v>
      </c>
      <c r="B59" s="977">
        <v>47.627020505186543</v>
      </c>
      <c r="C59" s="892">
        <v>3.9405722400000023E-2</v>
      </c>
      <c r="D59" s="892">
        <v>14.080000000000004</v>
      </c>
      <c r="E59" s="892">
        <v>5.5842384650183083E-2</v>
      </c>
      <c r="F59" s="892">
        <v>21.684094351393693</v>
      </c>
      <c r="G59" s="892">
        <v>0.59781555559549537</v>
      </c>
      <c r="H59" s="892">
        <v>3.1145286411230511</v>
      </c>
      <c r="I59" s="892">
        <v>0.88273203070654449</v>
      </c>
      <c r="J59" s="892">
        <v>1.1413346437487502</v>
      </c>
      <c r="K59" s="892">
        <v>0.3943984911619593</v>
      </c>
      <c r="L59" s="892">
        <v>4.165648633229293</v>
      </c>
      <c r="M59" s="892">
        <v>1.4712200511775742</v>
      </c>
      <c r="N59" s="976"/>
    </row>
    <row r="60" spans="1:14" x14ac:dyDescent="0.2">
      <c r="A60" s="858">
        <v>2010</v>
      </c>
      <c r="B60" s="977">
        <v>45.229432482070386</v>
      </c>
      <c r="C60" s="892">
        <v>3.9405722400000023E-2</v>
      </c>
      <c r="D60" s="892">
        <v>14.579999999999997</v>
      </c>
      <c r="E60" s="892">
        <v>5.48577483357807E-2</v>
      </c>
      <c r="F60" s="892">
        <v>18.913802383119062</v>
      </c>
      <c r="G60" s="892">
        <v>0.5154177168516183</v>
      </c>
      <c r="H60" s="892">
        <v>2.9953451222492462</v>
      </c>
      <c r="I60" s="892">
        <v>0.83599326911486527</v>
      </c>
      <c r="J60" s="892">
        <v>1.1287469549764777</v>
      </c>
      <c r="K60" s="892">
        <v>0.38944717184606592</v>
      </c>
      <c r="L60" s="892">
        <v>4.383094277985828</v>
      </c>
      <c r="M60" s="892">
        <v>1.3933221151914421</v>
      </c>
      <c r="N60" s="976"/>
    </row>
    <row r="61" spans="1:14" x14ac:dyDescent="0.2">
      <c r="A61" s="858">
        <v>2011</v>
      </c>
      <c r="B61" s="977">
        <v>47.209561418046476</v>
      </c>
      <c r="C61" s="892">
        <v>3.9405722400000023E-2</v>
      </c>
      <c r="D61" s="892">
        <v>14.980000000000002</v>
      </c>
      <c r="E61" s="892">
        <v>6.1205708102926269E-2</v>
      </c>
      <c r="F61" s="892">
        <v>20.587648465366367</v>
      </c>
      <c r="G61" s="892">
        <v>0.54901291849649869</v>
      </c>
      <c r="H61" s="892">
        <v>2.9115233175362629</v>
      </c>
      <c r="I61" s="892">
        <v>0.79532510284875968</v>
      </c>
      <c r="J61" s="892">
        <v>1.116615387992786</v>
      </c>
      <c r="K61" s="892">
        <v>0.38468706505228462</v>
      </c>
      <c r="L61" s="892">
        <v>4.4585958921693223</v>
      </c>
      <c r="M61" s="892">
        <v>1.325541838081266</v>
      </c>
      <c r="N61" s="976"/>
    </row>
    <row r="62" spans="1:14" x14ac:dyDescent="0.2">
      <c r="A62" s="858">
        <v>2012</v>
      </c>
      <c r="B62" s="977">
        <v>44.91848704288288</v>
      </c>
      <c r="C62" s="892">
        <v>3.9405722400000023E-2</v>
      </c>
      <c r="D62" s="892">
        <v>14.45</v>
      </c>
      <c r="E62" s="892">
        <v>5.8841450832664108E-2</v>
      </c>
      <c r="F62" s="892">
        <v>18.996458559543335</v>
      </c>
      <c r="G62" s="892">
        <v>0.49253078964994723</v>
      </c>
      <c r="H62" s="892">
        <v>2.901057472828823</v>
      </c>
      <c r="I62" s="892">
        <v>0.76797940174108204</v>
      </c>
      <c r="J62" s="892">
        <v>1.1051841934369506</v>
      </c>
      <c r="K62" s="892">
        <v>0.38014590604855669</v>
      </c>
      <c r="L62" s="892">
        <v>4.4469178768330631</v>
      </c>
      <c r="M62" s="892">
        <v>1.2799656695684702</v>
      </c>
      <c r="N62" s="976"/>
    </row>
    <row r="63" spans="1:14" x14ac:dyDescent="0.2">
      <c r="A63" s="858">
        <v>2013</v>
      </c>
      <c r="B63" s="977">
        <v>44.549657670641565</v>
      </c>
      <c r="C63" s="892">
        <v>3.9405722400000023E-2</v>
      </c>
      <c r="D63" s="892">
        <v>14.715</v>
      </c>
      <c r="E63" s="892">
        <v>5.9267035801344417E-2</v>
      </c>
      <c r="F63" s="892">
        <v>18.605187419946226</v>
      </c>
      <c r="G63" s="892">
        <v>0.46252196637986698</v>
      </c>
      <c r="H63" s="892">
        <v>2.9479216490385305</v>
      </c>
      <c r="I63" s="892">
        <v>0.71509271239929961</v>
      </c>
      <c r="J63" s="892">
        <v>1.094708832752763</v>
      </c>
      <c r="K63" s="892">
        <v>0.37588176434063292</v>
      </c>
      <c r="L63" s="892">
        <v>4.3428493802507324</v>
      </c>
      <c r="M63" s="892">
        <v>1.1918211873321658</v>
      </c>
      <c r="N63" s="976"/>
    </row>
    <row r="64" spans="1:14" x14ac:dyDescent="0.2">
      <c r="A64" s="858">
        <v>2014</v>
      </c>
      <c r="B64" s="977">
        <v>46.638020109787838</v>
      </c>
      <c r="C64" s="892">
        <v>3.9405722400000023E-2</v>
      </c>
      <c r="D64" s="892">
        <v>16.479999999999997</v>
      </c>
      <c r="E64" s="892">
        <v>6.1358986402821808E-2</v>
      </c>
      <c r="F64" s="892">
        <v>19.047542032190151</v>
      </c>
      <c r="G64" s="892">
        <v>0.45467365734857235</v>
      </c>
      <c r="H64" s="892">
        <v>2.9337163614284103</v>
      </c>
      <c r="I64" s="892">
        <v>0.65395578293494916</v>
      </c>
      <c r="J64" s="892">
        <v>1.0810404806738998</v>
      </c>
      <c r="K64" s="892">
        <v>0.37198782607002434</v>
      </c>
      <c r="L64" s="892">
        <v>4.424412955447429</v>
      </c>
      <c r="M64" s="892">
        <v>1.0899263048915819</v>
      </c>
      <c r="N64" s="976"/>
    </row>
    <row r="65" spans="1:14" x14ac:dyDescent="0.2">
      <c r="A65" s="858">
        <v>2015</v>
      </c>
      <c r="B65" s="977">
        <v>45.565633157643177</v>
      </c>
      <c r="C65" s="892">
        <v>3.9405722400000023E-2</v>
      </c>
      <c r="D65" s="892">
        <v>16.679999999999996</v>
      </c>
      <c r="E65" s="892">
        <v>5.8718029633840534E-2</v>
      </c>
      <c r="F65" s="892">
        <v>18.093667221386884</v>
      </c>
      <c r="G65" s="892">
        <v>0.4096599783033531</v>
      </c>
      <c r="H65" s="892">
        <v>2.942754267825431</v>
      </c>
      <c r="I65" s="892">
        <v>0.59653428546260523</v>
      </c>
      <c r="J65" s="892">
        <v>1.0712979171014974</v>
      </c>
      <c r="K65" s="892">
        <v>0.36885534143132348</v>
      </c>
      <c r="L65" s="892">
        <v>4.3105165849939118</v>
      </c>
      <c r="M65" s="892">
        <v>0.99422380910434205</v>
      </c>
      <c r="N65" s="976"/>
    </row>
    <row r="66" spans="1:14" x14ac:dyDescent="0.2">
      <c r="A66" s="858">
        <v>2016</v>
      </c>
      <c r="B66" s="977">
        <v>43.358410840471834</v>
      </c>
      <c r="C66" s="892">
        <v>3.9405722400000023E-2</v>
      </c>
      <c r="D66" s="892">
        <v>15.579999999999995</v>
      </c>
      <c r="E66" s="892">
        <v>5.5509730738520092E-2</v>
      </c>
      <c r="F66" s="892">
        <v>17.423837325088218</v>
      </c>
      <c r="G66" s="892">
        <v>0.36634483952076102</v>
      </c>
      <c r="H66" s="892">
        <v>2.9371283036653675</v>
      </c>
      <c r="I66" s="892">
        <v>0.54553485484080366</v>
      </c>
      <c r="J66" s="892">
        <v>1.0633427977219898</v>
      </c>
      <c r="K66" s="892">
        <v>0.36706982442631314</v>
      </c>
      <c r="L66" s="892">
        <v>4.0710126840018539</v>
      </c>
      <c r="M66" s="892">
        <v>0.90922475806800596</v>
      </c>
      <c r="N66" s="976"/>
    </row>
    <row r="67" spans="1:14" x14ac:dyDescent="0.2">
      <c r="A67" s="858">
        <v>2017</v>
      </c>
      <c r="B67" s="977">
        <v>43.823254235630046</v>
      </c>
      <c r="C67" s="892">
        <v>3.9405722400000023E-2</v>
      </c>
      <c r="D67" s="892">
        <v>15.180000000000001</v>
      </c>
      <c r="E67" s="892">
        <v>5.698587236291984E-2</v>
      </c>
      <c r="F67" s="892">
        <v>18.386497376083867</v>
      </c>
      <c r="G67" s="892">
        <v>0.3539564281289872</v>
      </c>
      <c r="H67" s="892">
        <v>2.9426164434357513</v>
      </c>
      <c r="I67" s="892">
        <v>0.50163892875423366</v>
      </c>
      <c r="J67" s="892">
        <v>1.0564641885375257</v>
      </c>
      <c r="K67" s="892">
        <v>0.36574630621987081</v>
      </c>
      <c r="L67" s="892">
        <v>4.1038780884498323</v>
      </c>
      <c r="M67" s="892">
        <v>0.83606488125705614</v>
      </c>
      <c r="N67" s="976"/>
    </row>
    <row r="68" spans="1:14" x14ac:dyDescent="0.2">
      <c r="A68" s="858">
        <v>2018</v>
      </c>
      <c r="B68" s="977">
        <v>46.745970024210145</v>
      </c>
      <c r="C68" s="892">
        <v>3.9405722400000023E-2</v>
      </c>
      <c r="D68" s="892">
        <v>17.370000000000005</v>
      </c>
      <c r="E68" s="892">
        <v>5.7762301887373517E-2</v>
      </c>
      <c r="F68" s="892">
        <v>19.118087092408619</v>
      </c>
      <c r="G68" s="892">
        <v>0.34215049717235502</v>
      </c>
      <c r="H68" s="892">
        <v>2.9965634840316615</v>
      </c>
      <c r="I68" s="892">
        <v>0.47600236111902472</v>
      </c>
      <c r="J68" s="892">
        <v>1.0504514569659686</v>
      </c>
      <c r="K68" s="892">
        <v>0.3647454835414401</v>
      </c>
      <c r="L68" s="892">
        <v>4.1374643561519973</v>
      </c>
      <c r="M68" s="892">
        <v>0.79333726853170805</v>
      </c>
      <c r="N68" s="976"/>
    </row>
    <row r="69" spans="1:14" x14ac:dyDescent="0.2">
      <c r="A69" s="858">
        <v>2019</v>
      </c>
      <c r="B69" s="977">
        <v>47.726959738030487</v>
      </c>
      <c r="C69" s="892">
        <v>3.9405722400000023E-2</v>
      </c>
      <c r="D69" s="892">
        <v>17.370000000000005</v>
      </c>
      <c r="E69" s="892">
        <v>5.6505859995106621E-2</v>
      </c>
      <c r="F69" s="892">
        <v>19.935182424225374</v>
      </c>
      <c r="G69" s="892">
        <v>0.33263555819106649</v>
      </c>
      <c r="H69" s="892">
        <v>3.1174091208161823</v>
      </c>
      <c r="I69" s="892">
        <v>0.46409946729290286</v>
      </c>
      <c r="J69" s="892">
        <v>1.0451859722665926</v>
      </c>
      <c r="K69" s="892">
        <v>0.36399355959029939</v>
      </c>
      <c r="L69" s="892">
        <v>4.2290429410981227</v>
      </c>
      <c r="M69" s="892">
        <v>0.77349911215483813</v>
      </c>
      <c r="N69" s="976"/>
    </row>
    <row r="70" spans="1:14" x14ac:dyDescent="0.2">
      <c r="A70" s="64"/>
      <c r="B70" s="1221"/>
      <c r="C70" s="1220"/>
      <c r="D70" s="1220"/>
      <c r="E70" s="1220"/>
      <c r="F70" s="1220"/>
      <c r="G70" s="1220"/>
      <c r="H70" s="1220"/>
      <c r="I70" s="1220"/>
      <c r="J70" s="1220"/>
      <c r="K70" s="1220"/>
      <c r="L70" s="1220"/>
      <c r="M70" s="1220"/>
      <c r="N70" s="65"/>
    </row>
    <row r="71" spans="1:14" x14ac:dyDescent="0.2">
      <c r="A71" s="28" t="s">
        <v>1534</v>
      </c>
    </row>
  </sheetData>
  <mergeCells count="5">
    <mergeCell ref="A1:D1"/>
    <mergeCell ref="C3:D3"/>
    <mergeCell ref="E3:G3"/>
    <mergeCell ref="H3:I3"/>
    <mergeCell ref="K3:M3"/>
  </mergeCells>
  <hyperlinks>
    <hyperlink ref="A1" location="Contents!A1" display="To table of contents" xr:uid="{00000000-0004-0000-3F00-000000000000}"/>
  </hyperlinks>
  <pageMargins left="0.75" right="0.75" top="0.44" bottom="0.42" header="0.36" footer="0.34"/>
  <pageSetup paperSize="9" scale="59" orientation="landscape" r:id="rId1"/>
  <headerFooter alignWithMargins="0"/>
  <customProperties>
    <customPr name="EpmWorksheetKeyString_GU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4" tint="0.79998168889431442"/>
    <pageSetUpPr fitToPage="1"/>
  </sheetPr>
  <dimension ref="A1:M39"/>
  <sheetViews>
    <sheetView zoomScale="75" workbookViewId="0">
      <selection activeCell="G38" sqref="G38"/>
    </sheetView>
  </sheetViews>
  <sheetFormatPr defaultRowHeight="12.75" x14ac:dyDescent="0.2"/>
  <cols>
    <col min="1" max="1" width="9.140625" style="28"/>
    <col min="2" max="7" width="12.7109375" style="28" customWidth="1"/>
    <col min="8" max="10" width="13.28515625" style="28" customWidth="1"/>
    <col min="11" max="16384" width="9.140625" style="28"/>
  </cols>
  <sheetData>
    <row r="1" spans="1:13" ht="30.75" customHeight="1" x14ac:dyDescent="0.2">
      <c r="A1" s="1417" t="s">
        <v>2</v>
      </c>
      <c r="B1" s="1417"/>
      <c r="C1" s="1417"/>
      <c r="D1" s="1417"/>
    </row>
    <row r="2" spans="1:13" ht="20.25" x14ac:dyDescent="0.3">
      <c r="A2" s="565" t="s">
        <v>1535</v>
      </c>
    </row>
    <row r="3" spans="1:13" ht="15" x14ac:dyDescent="0.25">
      <c r="A3" s="1020"/>
      <c r="B3" s="1522" t="s">
        <v>1529</v>
      </c>
      <c r="C3" s="1523"/>
      <c r="D3" s="1522" t="s">
        <v>1530</v>
      </c>
      <c r="E3" s="1524"/>
      <c r="F3" s="1523"/>
      <c r="G3" s="1522" t="s">
        <v>1531</v>
      </c>
      <c r="H3" s="1523"/>
      <c r="I3" s="843" t="s">
        <v>1532</v>
      </c>
      <c r="J3" s="1525" t="s">
        <v>1533</v>
      </c>
      <c r="K3" s="1526"/>
      <c r="L3" s="1527"/>
    </row>
    <row r="4" spans="1:13" x14ac:dyDescent="0.2">
      <c r="A4" s="65"/>
      <c r="B4" s="1244" t="s">
        <v>123</v>
      </c>
      <c r="C4" s="1245" t="s">
        <v>175</v>
      </c>
      <c r="D4" s="1244" t="s">
        <v>123</v>
      </c>
      <c r="E4" s="1245" t="s">
        <v>175</v>
      </c>
      <c r="F4" s="1245" t="s">
        <v>17</v>
      </c>
      <c r="G4" s="1244" t="s">
        <v>175</v>
      </c>
      <c r="H4" s="1245" t="s">
        <v>17</v>
      </c>
      <c r="I4" s="1244" t="s">
        <v>123</v>
      </c>
      <c r="J4" s="1246" t="s">
        <v>123</v>
      </c>
      <c r="K4" s="931" t="s">
        <v>175</v>
      </c>
      <c r="L4" s="932" t="s">
        <v>17</v>
      </c>
    </row>
    <row r="5" spans="1:13" x14ac:dyDescent="0.2">
      <c r="A5" s="72"/>
      <c r="B5" s="868" t="s">
        <v>202</v>
      </c>
      <c r="C5" s="854"/>
      <c r="D5" s="854"/>
      <c r="E5" s="854"/>
      <c r="F5" s="854"/>
      <c r="G5" s="854"/>
      <c r="H5" s="854"/>
      <c r="I5" s="854"/>
      <c r="J5" s="854"/>
      <c r="K5" s="854"/>
      <c r="L5" s="854"/>
      <c r="M5" s="65"/>
    </row>
    <row r="6" spans="1:13" x14ac:dyDescent="0.2">
      <c r="A6" s="983"/>
      <c r="B6" s="580"/>
      <c r="C6" s="580"/>
      <c r="D6" s="580"/>
      <c r="E6" s="580"/>
      <c r="F6" s="580"/>
      <c r="G6" s="580"/>
      <c r="H6" s="580"/>
      <c r="I6" s="580"/>
      <c r="J6" s="580"/>
      <c r="K6" s="580"/>
      <c r="L6" s="580"/>
      <c r="M6" s="65"/>
    </row>
    <row r="7" spans="1:13" x14ac:dyDescent="0.2">
      <c r="A7" s="891">
        <v>1990</v>
      </c>
      <c r="B7" s="980">
        <v>1437.0219688746863</v>
      </c>
      <c r="C7" s="980">
        <v>12.280018198310442</v>
      </c>
      <c r="D7" s="980">
        <v>1148.9255373749872</v>
      </c>
      <c r="E7" s="980">
        <v>15.78049353271139</v>
      </c>
      <c r="F7" s="978">
        <v>7.3063576454108441</v>
      </c>
      <c r="G7" s="980">
        <v>18.431472241159881</v>
      </c>
      <c r="H7" s="978">
        <v>7.306357645410845</v>
      </c>
      <c r="I7" s="980">
        <v>1265.3287882155746</v>
      </c>
      <c r="J7" s="980">
        <v>1320.3578125847823</v>
      </c>
      <c r="K7" s="980">
        <v>18.008840469537525</v>
      </c>
      <c r="L7" s="978">
        <v>7.3063576454108441</v>
      </c>
      <c r="M7" s="65"/>
    </row>
    <row r="8" spans="1:13" x14ac:dyDescent="0.2">
      <c r="A8" s="891">
        <v>1991</v>
      </c>
      <c r="B8" s="980">
        <v>1433.5675891418141</v>
      </c>
      <c r="C8" s="980">
        <v>12.631147596207873</v>
      </c>
      <c r="D8" s="980">
        <v>1146.163697140913</v>
      </c>
      <c r="E8" s="980">
        <v>15.954769732245174</v>
      </c>
      <c r="F8" s="978">
        <v>7.3063576454108468</v>
      </c>
      <c r="G8" s="980">
        <v>18.29303405194721</v>
      </c>
      <c r="H8" s="978">
        <v>7.3063576454108459</v>
      </c>
      <c r="I8" s="980">
        <v>1262.880538581172</v>
      </c>
      <c r="J8" s="980">
        <v>1315.6453822584206</v>
      </c>
      <c r="K8" s="980">
        <v>17.790451123144319</v>
      </c>
      <c r="L8" s="978">
        <v>7.3063576454108476</v>
      </c>
      <c r="M8" s="65"/>
    </row>
    <row r="9" spans="1:13" x14ac:dyDescent="0.2">
      <c r="A9" s="891">
        <v>1992</v>
      </c>
      <c r="B9" s="980">
        <v>1298.9100538651094</v>
      </c>
      <c r="C9" s="980">
        <v>12.627862777720845</v>
      </c>
      <c r="D9" s="980">
        <v>1111.1957704118222</v>
      </c>
      <c r="E9" s="980">
        <v>15.939333336820669</v>
      </c>
      <c r="F9" s="978">
        <v>7.306357645410845</v>
      </c>
      <c r="G9" s="980">
        <v>18.141617917481099</v>
      </c>
      <c r="H9" s="978">
        <v>7.3063576454108441</v>
      </c>
      <c r="I9" s="980">
        <v>1228.9015398679173</v>
      </c>
      <c r="J9" s="980">
        <v>1274.4883804951651</v>
      </c>
      <c r="K9" s="980">
        <v>18.034191227047501</v>
      </c>
      <c r="L9" s="978">
        <v>7.306357645410845</v>
      </c>
      <c r="M9" s="65"/>
    </row>
    <row r="10" spans="1:13" x14ac:dyDescent="0.2">
      <c r="A10" s="891">
        <v>1993</v>
      </c>
      <c r="B10" s="980">
        <v>1262.0467859494033</v>
      </c>
      <c r="C10" s="980">
        <v>12.624158098204745</v>
      </c>
      <c r="D10" s="980">
        <v>1086.3498345564117</v>
      </c>
      <c r="E10" s="980">
        <v>15.911709367777913</v>
      </c>
      <c r="F10" s="978">
        <v>7.306357645410845</v>
      </c>
      <c r="G10" s="980">
        <v>18.03304301063968</v>
      </c>
      <c r="H10" s="978">
        <v>7.3063576454108468</v>
      </c>
      <c r="I10" s="980">
        <v>1206.4194543450108</v>
      </c>
      <c r="J10" s="980">
        <v>1241.7425188693699</v>
      </c>
      <c r="K10" s="980">
        <v>18.239303273053196</v>
      </c>
      <c r="L10" s="978">
        <v>7.3063576454108468</v>
      </c>
      <c r="M10" s="65"/>
    </row>
    <row r="11" spans="1:13" x14ac:dyDescent="0.2">
      <c r="A11" s="891">
        <v>1994</v>
      </c>
      <c r="B11" s="980">
        <v>1254.6357072530361</v>
      </c>
      <c r="C11" s="980">
        <v>12.618818087513384</v>
      </c>
      <c r="D11" s="980">
        <v>1060.5718217047693</v>
      </c>
      <c r="E11" s="980">
        <v>15.874669180618575</v>
      </c>
      <c r="F11" s="978">
        <v>7.3063576454108468</v>
      </c>
      <c r="G11" s="980">
        <v>17.977970032856955</v>
      </c>
      <c r="H11" s="978">
        <v>7.306357645410845</v>
      </c>
      <c r="I11" s="980">
        <v>1186.7326834514861</v>
      </c>
      <c r="J11" s="980">
        <v>1208.471460067203</v>
      </c>
      <c r="K11" s="980">
        <v>18.482234527731915</v>
      </c>
      <c r="L11" s="978">
        <v>7.3063576454108459</v>
      </c>
      <c r="M11" s="65"/>
    </row>
    <row r="12" spans="1:13" x14ac:dyDescent="0.2">
      <c r="A12" s="891">
        <v>1995</v>
      </c>
      <c r="B12" s="980">
        <v>1254.6357072530361</v>
      </c>
      <c r="C12" s="980">
        <v>12.61164454302356</v>
      </c>
      <c r="D12" s="980">
        <v>1038.6926458517423</v>
      </c>
      <c r="E12" s="980">
        <v>15.838014215895912</v>
      </c>
      <c r="F12" s="978">
        <v>7.3063576454108485</v>
      </c>
      <c r="G12" s="980">
        <v>17.937400670072932</v>
      </c>
      <c r="H12" s="978">
        <v>7.306357645410845</v>
      </c>
      <c r="I12" s="980">
        <v>1173.4604402550626</v>
      </c>
      <c r="J12" s="980">
        <v>1182.0524934650775</v>
      </c>
      <c r="K12" s="980">
        <v>18.716170882689092</v>
      </c>
      <c r="L12" s="978">
        <v>7.3063576454108468</v>
      </c>
      <c r="M12" s="65"/>
    </row>
    <row r="13" spans="1:13" x14ac:dyDescent="0.2">
      <c r="A13" s="891">
        <v>1996</v>
      </c>
      <c r="B13" s="980">
        <v>1254.6357072530361</v>
      </c>
      <c r="C13" s="980">
        <v>12.628694149982509</v>
      </c>
      <c r="D13" s="980">
        <v>1018.3211350770227</v>
      </c>
      <c r="E13" s="980">
        <v>15.840935772360639</v>
      </c>
      <c r="F13" s="978">
        <v>7.3063576454108441</v>
      </c>
      <c r="G13" s="980">
        <v>17.947601139761062</v>
      </c>
      <c r="H13" s="978">
        <v>7.3063576454108441</v>
      </c>
      <c r="I13" s="980">
        <v>1162.7074406359104</v>
      </c>
      <c r="J13" s="980">
        <v>1159.0077870245527</v>
      </c>
      <c r="K13" s="980">
        <v>18.974926537271703</v>
      </c>
      <c r="L13" s="978">
        <v>7.3063576454108459</v>
      </c>
      <c r="M13" s="65"/>
    </row>
    <row r="14" spans="1:13" x14ac:dyDescent="0.2">
      <c r="A14" s="891">
        <v>1997</v>
      </c>
      <c r="B14" s="980">
        <v>1251.5978483977019</v>
      </c>
      <c r="C14" s="980">
        <v>12.610167327162976</v>
      </c>
      <c r="D14" s="980">
        <v>996.8990731804621</v>
      </c>
      <c r="E14" s="980">
        <v>15.809457960962401</v>
      </c>
      <c r="F14" s="978">
        <v>7.306357645410845</v>
      </c>
      <c r="G14" s="980">
        <v>17.91951343988746</v>
      </c>
      <c r="H14" s="978">
        <v>7.3063576454108468</v>
      </c>
      <c r="I14" s="980">
        <v>1150.1089929842146</v>
      </c>
      <c r="J14" s="980">
        <v>1135.9090425182433</v>
      </c>
      <c r="K14" s="980">
        <v>19.157790874449951</v>
      </c>
      <c r="L14" s="978">
        <v>7.306357645410845</v>
      </c>
      <c r="M14" s="65"/>
    </row>
    <row r="15" spans="1:13" x14ac:dyDescent="0.2">
      <c r="A15" s="891">
        <v>1998</v>
      </c>
      <c r="B15" s="980">
        <v>1251.5978483977019</v>
      </c>
      <c r="C15" s="980">
        <v>12.590865682205141</v>
      </c>
      <c r="D15" s="980">
        <v>980.55375872634932</v>
      </c>
      <c r="E15" s="980">
        <v>15.784891460907243</v>
      </c>
      <c r="F15" s="978">
        <v>7.3063576454108432</v>
      </c>
      <c r="G15" s="980">
        <v>17.878786069201023</v>
      </c>
      <c r="H15" s="978">
        <v>7.3063576454108441</v>
      </c>
      <c r="I15" s="980">
        <v>1140.2452394550064</v>
      </c>
      <c r="J15" s="980">
        <v>1119.006301390107</v>
      </c>
      <c r="K15" s="980">
        <v>19.286070927653963</v>
      </c>
      <c r="L15" s="978">
        <v>7.3063576454108441</v>
      </c>
      <c r="M15" s="65"/>
    </row>
    <row r="16" spans="1:13" x14ac:dyDescent="0.2">
      <c r="A16" s="891">
        <v>1999</v>
      </c>
      <c r="B16" s="980">
        <v>1251.5978483977019</v>
      </c>
      <c r="C16" s="980">
        <v>12.572376904485239</v>
      </c>
      <c r="D16" s="980">
        <v>972.30333127106701</v>
      </c>
      <c r="E16" s="980">
        <v>15.778914033851851</v>
      </c>
      <c r="F16" s="978">
        <v>7.3063576454108459</v>
      </c>
      <c r="G16" s="980">
        <v>17.834077817967586</v>
      </c>
      <c r="H16" s="978">
        <v>7.3063576454108441</v>
      </c>
      <c r="I16" s="980">
        <v>1128.9100378889439</v>
      </c>
      <c r="J16" s="980">
        <v>1105.3657506993998</v>
      </c>
      <c r="K16" s="980">
        <v>19.370137428784059</v>
      </c>
      <c r="L16" s="978">
        <v>7.306357645410845</v>
      </c>
      <c r="M16" s="65"/>
    </row>
    <row r="17" spans="1:13" x14ac:dyDescent="0.2">
      <c r="A17" s="891">
        <v>2000</v>
      </c>
      <c r="B17" s="980">
        <v>1297.1174940455958</v>
      </c>
      <c r="C17" s="980">
        <v>12.300733514714036</v>
      </c>
      <c r="D17" s="980">
        <v>966.54434273314223</v>
      </c>
      <c r="E17" s="980">
        <v>15.000233363467231</v>
      </c>
      <c r="F17" s="978">
        <v>7.306357645410845</v>
      </c>
      <c r="G17" s="980">
        <v>17.069716935481974</v>
      </c>
      <c r="H17" s="978">
        <v>7.3063576454108423</v>
      </c>
      <c r="I17" s="980">
        <v>1118.7598709903252</v>
      </c>
      <c r="J17" s="980">
        <v>1093.5467508613581</v>
      </c>
      <c r="K17" s="980">
        <v>18.867144569085294</v>
      </c>
      <c r="L17" s="978">
        <v>7.3063576454108432</v>
      </c>
      <c r="M17" s="65"/>
    </row>
    <row r="18" spans="1:13" x14ac:dyDescent="0.2">
      <c r="A18" s="891">
        <v>2001</v>
      </c>
      <c r="B18" s="980">
        <v>1309.3162769088171</v>
      </c>
      <c r="C18" s="980">
        <v>12.014796753582841</v>
      </c>
      <c r="D18" s="980">
        <v>962.10503644523669</v>
      </c>
      <c r="E18" s="980">
        <v>14.152635622848367</v>
      </c>
      <c r="F18" s="978">
        <v>7.306357645410845</v>
      </c>
      <c r="G18" s="980">
        <v>16.331025391184937</v>
      </c>
      <c r="H18" s="978">
        <v>7.3063576454108468</v>
      </c>
      <c r="I18" s="980">
        <v>1111.6581969642145</v>
      </c>
      <c r="J18" s="980">
        <v>1084.4828372903182</v>
      </c>
      <c r="K18" s="980">
        <v>18.084166808588186</v>
      </c>
      <c r="L18" s="978">
        <v>7.3063576454108468</v>
      </c>
      <c r="M18" s="65"/>
    </row>
    <row r="19" spans="1:13" x14ac:dyDescent="0.2">
      <c r="A19" s="891">
        <v>2002</v>
      </c>
      <c r="B19" s="980">
        <v>1310.7470850894642</v>
      </c>
      <c r="C19" s="980">
        <v>11.749500037825005</v>
      </c>
      <c r="D19" s="980">
        <v>959.39190825564049</v>
      </c>
      <c r="E19" s="980">
        <v>13.373608718272616</v>
      </c>
      <c r="F19" s="978">
        <v>7.3063576454108441</v>
      </c>
      <c r="G19" s="980">
        <v>15.618457544871346</v>
      </c>
      <c r="H19" s="978">
        <v>7.3063576454108459</v>
      </c>
      <c r="I19" s="980">
        <v>1105.6217306619963</v>
      </c>
      <c r="J19" s="980">
        <v>1079.383871082402</v>
      </c>
      <c r="K19" s="980">
        <v>17.235118263709332</v>
      </c>
      <c r="L19" s="978">
        <v>7.306357645410845</v>
      </c>
      <c r="M19" s="65"/>
    </row>
    <row r="20" spans="1:13" x14ac:dyDescent="0.2">
      <c r="A20" s="891">
        <v>2003</v>
      </c>
      <c r="B20" s="980">
        <v>1369.1146332233907</v>
      </c>
      <c r="C20" s="980">
        <v>11.399074481760055</v>
      </c>
      <c r="D20" s="980">
        <v>957.76477494165363</v>
      </c>
      <c r="E20" s="980">
        <v>12.466362336586119</v>
      </c>
      <c r="F20" s="978">
        <v>7.3063576454108459</v>
      </c>
      <c r="G20" s="980">
        <v>14.906935688642658</v>
      </c>
      <c r="H20" s="978">
        <v>7.3063576454108468</v>
      </c>
      <c r="I20" s="980">
        <v>1100.8117758335511</v>
      </c>
      <c r="J20" s="980">
        <v>1075.7736007398689</v>
      </c>
      <c r="K20" s="980">
        <v>16.451831442430287</v>
      </c>
      <c r="L20" s="978">
        <v>7.3063576454108441</v>
      </c>
      <c r="M20" s="65"/>
    </row>
    <row r="21" spans="1:13" x14ac:dyDescent="0.2">
      <c r="A21" s="891">
        <v>2004</v>
      </c>
      <c r="B21" s="980">
        <v>1384.9130264445398</v>
      </c>
      <c r="C21" s="980">
        <v>11.020086401377965</v>
      </c>
      <c r="D21" s="980">
        <v>956.77082601859092</v>
      </c>
      <c r="E21" s="980">
        <v>11.52483648768359</v>
      </c>
      <c r="F21" s="978">
        <v>7.306357645410845</v>
      </c>
      <c r="G21" s="980">
        <v>14.399224841428593</v>
      </c>
      <c r="H21" s="978">
        <v>7.3063576454108459</v>
      </c>
      <c r="I21" s="980">
        <v>1097.9897519104509</v>
      </c>
      <c r="J21" s="980">
        <v>1073.177003171995</v>
      </c>
      <c r="K21" s="980">
        <v>15.686644294711432</v>
      </c>
      <c r="L21" s="978">
        <v>7.3063576454108459</v>
      </c>
      <c r="M21" s="65"/>
    </row>
    <row r="22" spans="1:13" x14ac:dyDescent="0.2">
      <c r="A22" s="891">
        <v>2005</v>
      </c>
      <c r="B22" s="980">
        <v>1386.7704160246528</v>
      </c>
      <c r="C22" s="980">
        <v>10.570378750130448</v>
      </c>
      <c r="D22" s="980">
        <v>956.54997592092127</v>
      </c>
      <c r="E22" s="980">
        <v>10.519687077702189</v>
      </c>
      <c r="F22" s="978">
        <v>7.306357645410845</v>
      </c>
      <c r="G22" s="980">
        <v>13.394845486265778</v>
      </c>
      <c r="H22" s="978">
        <v>7.3063576454108441</v>
      </c>
      <c r="I22" s="980">
        <v>1095.8045907939024</v>
      </c>
      <c r="J22" s="980">
        <v>1071.3281367978018</v>
      </c>
      <c r="K22" s="980">
        <v>14.638415840292515</v>
      </c>
      <c r="L22" s="978">
        <v>7.3063576454108441</v>
      </c>
      <c r="M22" s="65"/>
    </row>
    <row r="23" spans="1:13" x14ac:dyDescent="0.2">
      <c r="A23" s="891">
        <v>2006</v>
      </c>
      <c r="B23" s="980">
        <v>1390.1363636363628</v>
      </c>
      <c r="C23" s="980">
        <v>10.098949277319162</v>
      </c>
      <c r="D23" s="980">
        <v>1040.0239920290846</v>
      </c>
      <c r="E23" s="978">
        <v>9.4410124895945593</v>
      </c>
      <c r="F23" s="978">
        <v>7.3063576454108441</v>
      </c>
      <c r="G23" s="980">
        <v>12.444924231523794</v>
      </c>
      <c r="H23" s="978">
        <v>7.306357645410845</v>
      </c>
      <c r="I23" s="980">
        <v>1108.4587233844211</v>
      </c>
      <c r="J23" s="980">
        <v>1089.545579666551</v>
      </c>
      <c r="K23" s="980">
        <v>13.718766657143544</v>
      </c>
      <c r="L23" s="978">
        <v>7.3063576454108459</v>
      </c>
      <c r="M23" s="65"/>
    </row>
    <row r="24" spans="1:13" x14ac:dyDescent="0.2">
      <c r="A24" s="891">
        <v>2007</v>
      </c>
      <c r="B24" s="980">
        <v>1406.9661016949144</v>
      </c>
      <c r="C24" s="980">
        <v>9.5367845352621519</v>
      </c>
      <c r="D24" s="980">
        <v>1096.6671013039584</v>
      </c>
      <c r="E24" s="978">
        <v>8.4286106067565267</v>
      </c>
      <c r="F24" s="978">
        <v>7.3063576454108476</v>
      </c>
      <c r="G24" s="980">
        <v>11.331868449435923</v>
      </c>
      <c r="H24" s="978">
        <v>7.306357645410845</v>
      </c>
      <c r="I24" s="980">
        <v>1132.4994225341297</v>
      </c>
      <c r="J24" s="980">
        <v>1119.1198998179857</v>
      </c>
      <c r="K24" s="980">
        <v>12.725697557997529</v>
      </c>
      <c r="L24" s="978">
        <v>7.306357645410845</v>
      </c>
      <c r="M24" s="65"/>
    </row>
    <row r="25" spans="1:13" x14ac:dyDescent="0.2">
      <c r="A25" s="891">
        <v>2008</v>
      </c>
      <c r="B25" s="980">
        <v>1406.9661016949144</v>
      </c>
      <c r="C25" s="978">
        <v>8.9860526992684395</v>
      </c>
      <c r="D25" s="980">
        <v>1127.111788058201</v>
      </c>
      <c r="E25" s="978">
        <v>7.6611896472677268</v>
      </c>
      <c r="F25" s="978">
        <v>7.306357645410845</v>
      </c>
      <c r="G25" s="980">
        <v>10.335835128443174</v>
      </c>
      <c r="H25" s="978">
        <v>7.3063576454108459</v>
      </c>
      <c r="I25" s="980">
        <v>1144.2747066108477</v>
      </c>
      <c r="J25" s="980">
        <v>1137.2075770138511</v>
      </c>
      <c r="K25" s="980">
        <v>11.830257503667026</v>
      </c>
      <c r="L25" s="978">
        <v>7.3063576454108441</v>
      </c>
      <c r="M25" s="65"/>
    </row>
    <row r="26" spans="1:13" x14ac:dyDescent="0.2">
      <c r="A26" s="891">
        <v>2009</v>
      </c>
      <c r="B26" s="980">
        <v>1413.6979969183351</v>
      </c>
      <c r="C26" s="978">
        <v>8.428026316515032</v>
      </c>
      <c r="D26" s="980">
        <v>1152.3488502688238</v>
      </c>
      <c r="E26" s="978">
        <v>7.0606988696071964</v>
      </c>
      <c r="F26" s="978">
        <v>7.306357645410845</v>
      </c>
      <c r="G26" s="978">
        <v>9.4858364754254172</v>
      </c>
      <c r="H26" s="978">
        <v>7.3063576454108459</v>
      </c>
      <c r="I26" s="980">
        <v>1161.3876635417732</v>
      </c>
      <c r="J26" s="980">
        <v>1160.665155243762</v>
      </c>
      <c r="K26" s="980">
        <v>11.014019097854463</v>
      </c>
      <c r="L26" s="978">
        <v>7.3063576454108423</v>
      </c>
      <c r="M26" s="65"/>
    </row>
    <row r="27" spans="1:13" x14ac:dyDescent="0.2">
      <c r="A27" s="891">
        <v>2010</v>
      </c>
      <c r="B27" s="980">
        <v>1413.6979969183351</v>
      </c>
      <c r="C27" s="978">
        <v>8.0371981845002214</v>
      </c>
      <c r="D27" s="980">
        <v>1164.5026061262738</v>
      </c>
      <c r="E27" s="978">
        <v>6.722494731875293</v>
      </c>
      <c r="F27" s="978">
        <v>7.306357645410845</v>
      </c>
      <c r="G27" s="978">
        <v>9.297663781224685</v>
      </c>
      <c r="H27" s="978">
        <v>7.3063576454108423</v>
      </c>
      <c r="I27" s="980">
        <v>1172.9941722555075</v>
      </c>
      <c r="J27" s="980">
        <v>1178.8424247707803</v>
      </c>
      <c r="K27" s="980">
        <v>10.3123908734169</v>
      </c>
      <c r="L27" s="978">
        <v>7.3063576454108459</v>
      </c>
      <c r="M27" s="65"/>
    </row>
    <row r="28" spans="1:13" x14ac:dyDescent="0.2">
      <c r="A28" s="891">
        <v>2011</v>
      </c>
      <c r="B28" s="980">
        <v>1413.6979969183351</v>
      </c>
      <c r="C28" s="978">
        <v>7.6052190636399315</v>
      </c>
      <c r="D28" s="980">
        <v>1176.7036965119769</v>
      </c>
      <c r="E28" s="978">
        <v>6.3873901058968796</v>
      </c>
      <c r="F28" s="978">
        <v>7.306357645410845</v>
      </c>
      <c r="G28" s="978">
        <v>9.0450536740794831</v>
      </c>
      <c r="H28" s="978">
        <v>7.306357645410845</v>
      </c>
      <c r="I28" s="980">
        <v>1184.4927370189764</v>
      </c>
      <c r="J28" s="980">
        <v>1196.964858632716</v>
      </c>
      <c r="K28" s="980">
        <v>9.7400741905285528</v>
      </c>
      <c r="L28" s="978">
        <v>7.3063576454108459</v>
      </c>
      <c r="M28" s="65"/>
    </row>
    <row r="29" spans="1:13" x14ac:dyDescent="0.2">
      <c r="A29" s="891">
        <v>2012</v>
      </c>
      <c r="B29" s="980">
        <v>1410.3320493066249</v>
      </c>
      <c r="C29" s="978">
        <v>7.1888035920552653</v>
      </c>
      <c r="D29" s="980">
        <v>1190.4583135344283</v>
      </c>
      <c r="E29" s="978">
        <v>6.1018248981039429</v>
      </c>
      <c r="F29" s="978">
        <v>7.306357645410845</v>
      </c>
      <c r="G29" s="978">
        <v>8.7493518039939406</v>
      </c>
      <c r="H29" s="978">
        <v>7.3063576454108459</v>
      </c>
      <c r="I29" s="980">
        <v>1192.8646003379126</v>
      </c>
      <c r="J29" s="980">
        <v>1211.7385785604033</v>
      </c>
      <c r="K29" s="978">
        <v>9.0969122140453802</v>
      </c>
      <c r="L29" s="978">
        <v>7.3063576454108441</v>
      </c>
      <c r="M29" s="65"/>
    </row>
    <row r="30" spans="1:13" x14ac:dyDescent="0.2">
      <c r="A30" s="891">
        <v>2013</v>
      </c>
      <c r="B30" s="980">
        <v>1413.6979969183351</v>
      </c>
      <c r="C30" s="978">
        <v>6.8175407074107799</v>
      </c>
      <c r="D30" s="980">
        <v>1199.1255402796974</v>
      </c>
      <c r="E30" s="978">
        <v>5.9014463876063381</v>
      </c>
      <c r="F30" s="978">
        <v>7.3063576454108441</v>
      </c>
      <c r="G30" s="978">
        <v>8.4357672270287836</v>
      </c>
      <c r="H30" s="978">
        <v>7.3063576454108459</v>
      </c>
      <c r="I30" s="980">
        <v>1206.6112548234876</v>
      </c>
      <c r="J30" s="980">
        <v>1231.4432261388636</v>
      </c>
      <c r="K30" s="978">
        <v>8.6421568832840627</v>
      </c>
      <c r="L30" s="978">
        <v>7.306357645410845</v>
      </c>
      <c r="M30" s="65"/>
    </row>
    <row r="31" spans="1:13" x14ac:dyDescent="0.2">
      <c r="A31" s="891">
        <v>2014</v>
      </c>
      <c r="B31" s="980">
        <v>1417.0639445300455</v>
      </c>
      <c r="C31" s="978">
        <v>6.4608693756208604</v>
      </c>
      <c r="D31" s="980">
        <v>1205.2312602245631</v>
      </c>
      <c r="E31" s="978">
        <v>5.750201754440968</v>
      </c>
      <c r="F31" s="978">
        <v>7.306357645410845</v>
      </c>
      <c r="G31" s="978">
        <v>8.2612254595185863</v>
      </c>
      <c r="H31" s="978">
        <v>7.306357645410845</v>
      </c>
      <c r="I31" s="980">
        <v>1224.6214808542466</v>
      </c>
      <c r="J31" s="980">
        <v>1249.7364839935688</v>
      </c>
      <c r="K31" s="978">
        <v>8.2366586957179493</v>
      </c>
      <c r="L31" s="978">
        <v>7.306357645410845</v>
      </c>
      <c r="M31" s="65"/>
    </row>
    <row r="32" spans="1:13" x14ac:dyDescent="0.2">
      <c r="A32" s="891">
        <v>2015</v>
      </c>
      <c r="B32" s="980">
        <v>1417.0639445300455</v>
      </c>
      <c r="C32" s="978">
        <v>6.0571286436220646</v>
      </c>
      <c r="D32" s="980">
        <v>1207.4356888257848</v>
      </c>
      <c r="E32" s="978">
        <v>5.5177721704073281</v>
      </c>
      <c r="F32" s="978">
        <v>7.3063576454108459</v>
      </c>
      <c r="G32" s="978">
        <v>8.1075720747194531</v>
      </c>
      <c r="H32" s="978">
        <v>7.3063576454108468</v>
      </c>
      <c r="I32" s="980">
        <v>1235.4711158746622</v>
      </c>
      <c r="J32" s="980">
        <v>1261.9829091556678</v>
      </c>
      <c r="K32" s="978">
        <v>7.8222881759798257</v>
      </c>
      <c r="L32" s="978">
        <v>7.3063576454108468</v>
      </c>
      <c r="M32" s="65"/>
    </row>
    <row r="33" spans="1:13" x14ac:dyDescent="0.2">
      <c r="A33" s="891">
        <v>2016</v>
      </c>
      <c r="B33" s="980">
        <v>1420.429892141756</v>
      </c>
      <c r="C33" s="978">
        <v>5.60260058150023</v>
      </c>
      <c r="D33" s="980">
        <v>1212.2368654081436</v>
      </c>
      <c r="E33" s="978">
        <v>5.1740480862767511</v>
      </c>
      <c r="F33" s="978">
        <v>7.3063576454108432</v>
      </c>
      <c r="G33" s="978">
        <v>7.7576418675312233</v>
      </c>
      <c r="H33" s="978">
        <v>7.306357645410845</v>
      </c>
      <c r="I33" s="980">
        <v>1247.8353066649972</v>
      </c>
      <c r="J33" s="980">
        <v>1271.9190622888375</v>
      </c>
      <c r="K33" s="978">
        <v>7.2287889984289535</v>
      </c>
      <c r="L33" s="978">
        <v>7.306357645410845</v>
      </c>
      <c r="M33" s="65"/>
    </row>
    <row r="34" spans="1:13" x14ac:dyDescent="0.2">
      <c r="A34" s="891">
        <v>2017</v>
      </c>
      <c r="B34" s="980">
        <v>1420.429892141756</v>
      </c>
      <c r="C34" s="978">
        <v>5.1829949492749394</v>
      </c>
      <c r="D34" s="980">
        <v>1213.6687300061151</v>
      </c>
      <c r="E34" s="978">
        <v>4.8017874504383862</v>
      </c>
      <c r="F34" s="978">
        <v>7.306357645410845</v>
      </c>
      <c r="G34" s="978">
        <v>7.4310839987952741</v>
      </c>
      <c r="H34" s="978">
        <v>7.3063576454108459</v>
      </c>
      <c r="I34" s="980">
        <v>1256.2474941325929</v>
      </c>
      <c r="J34" s="980">
        <v>1276.9893007767205</v>
      </c>
      <c r="K34" s="978">
        <v>6.6934409879670929</v>
      </c>
      <c r="L34" s="978">
        <v>7.3063576454108432</v>
      </c>
      <c r="M34" s="65"/>
    </row>
    <row r="35" spans="1:13" x14ac:dyDescent="0.2">
      <c r="A35" s="891">
        <v>2018</v>
      </c>
      <c r="B35" s="980">
        <v>1420.429892141756</v>
      </c>
      <c r="C35" s="978">
        <v>4.7493299305258825</v>
      </c>
      <c r="D35" s="980">
        <v>1214.8201728431957</v>
      </c>
      <c r="E35" s="978">
        <v>4.457664083192622</v>
      </c>
      <c r="F35" s="978">
        <v>7.306357645410845</v>
      </c>
      <c r="G35" s="978">
        <v>7.0603973226435031</v>
      </c>
      <c r="H35" s="978">
        <v>7.3063576454108459</v>
      </c>
      <c r="I35" s="980">
        <v>1263.903686910151</v>
      </c>
      <c r="J35" s="980">
        <v>1280.7937588576071</v>
      </c>
      <c r="K35" s="978">
        <v>6.2443194144212182</v>
      </c>
      <c r="L35" s="978">
        <v>7.3063576454108459</v>
      </c>
      <c r="M35" s="65"/>
    </row>
    <row r="36" spans="1:13" x14ac:dyDescent="0.2">
      <c r="A36" s="891">
        <v>2019</v>
      </c>
      <c r="B36" s="980">
        <v>1420.429892141756</v>
      </c>
      <c r="C36" s="978">
        <v>4.2135794522429446</v>
      </c>
      <c r="D36" s="980">
        <v>1215.3956629247143</v>
      </c>
      <c r="E36" s="978">
        <v>4.1069809194400824</v>
      </c>
      <c r="F36" s="978">
        <v>7.3063576454108476</v>
      </c>
      <c r="G36" s="978">
        <v>6.5862777530865513</v>
      </c>
      <c r="H36" s="978">
        <v>7.3063576454108423</v>
      </c>
      <c r="I36" s="980">
        <v>1270.7830548587044</v>
      </c>
      <c r="J36" s="980">
        <v>1283.7040503336368</v>
      </c>
      <c r="K36" s="978">
        <v>5.8672726237625126</v>
      </c>
      <c r="L36" s="978">
        <v>7.306357645410845</v>
      </c>
      <c r="M36" s="65"/>
    </row>
    <row r="37" spans="1:13" x14ac:dyDescent="0.2">
      <c r="A37" s="986"/>
      <c r="B37" s="1224"/>
      <c r="C37" s="1224"/>
      <c r="D37" s="1224"/>
      <c r="E37" s="1224"/>
      <c r="F37" s="1224"/>
      <c r="G37" s="1224"/>
      <c r="H37" s="1224"/>
      <c r="I37" s="1224"/>
      <c r="J37" s="1224"/>
      <c r="K37" s="1224"/>
      <c r="L37" s="1224"/>
      <c r="M37" s="65"/>
    </row>
    <row r="38" spans="1:13" x14ac:dyDescent="0.2">
      <c r="A38" s="32" t="s">
        <v>611</v>
      </c>
      <c r="B38" s="32"/>
      <c r="C38" s="32"/>
      <c r="D38" s="32"/>
      <c r="E38" s="32"/>
      <c r="F38" s="32"/>
      <c r="G38" s="32"/>
      <c r="H38" s="32"/>
      <c r="I38" s="32"/>
      <c r="J38" s="32"/>
    </row>
    <row r="39" spans="1:13" x14ac:dyDescent="0.2">
      <c r="A39" s="32"/>
      <c r="B39" s="32"/>
      <c r="C39" s="32"/>
      <c r="D39" s="32"/>
      <c r="E39" s="32"/>
      <c r="F39" s="32"/>
      <c r="G39" s="32"/>
      <c r="H39" s="32"/>
      <c r="I39" s="32"/>
      <c r="J39" s="32"/>
    </row>
  </sheetData>
  <mergeCells count="5">
    <mergeCell ref="A1:D1"/>
    <mergeCell ref="B3:C3"/>
    <mergeCell ref="D3:F3"/>
    <mergeCell ref="G3:H3"/>
    <mergeCell ref="J3:L3"/>
  </mergeCells>
  <hyperlinks>
    <hyperlink ref="A1" location="Contents!A1" display="To table of contents" xr:uid="{00000000-0004-0000-4000-000000000000}"/>
  </hyperlinks>
  <pageMargins left="0.75" right="0.75" top="1" bottom="1" header="0.5" footer="0.5"/>
  <pageSetup paperSize="9" scale="85" orientation="landscape" r:id="rId1"/>
  <headerFooter alignWithMargins="0"/>
  <customProperties>
    <customPr name="EpmWorksheetKeyString_GU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4" tint="0.79998168889431442"/>
    <pageSetUpPr fitToPage="1"/>
  </sheetPr>
  <dimension ref="A1:M39"/>
  <sheetViews>
    <sheetView zoomScale="75" workbookViewId="0">
      <selection activeCell="E24" sqref="E24"/>
    </sheetView>
  </sheetViews>
  <sheetFormatPr defaultRowHeight="12.75" x14ac:dyDescent="0.2"/>
  <cols>
    <col min="1" max="1" width="9.140625" style="28"/>
    <col min="2" max="7" width="12.7109375" style="28" customWidth="1"/>
    <col min="8" max="10" width="13.28515625" style="28" customWidth="1"/>
    <col min="11" max="16384" width="9.140625" style="28"/>
  </cols>
  <sheetData>
    <row r="1" spans="1:13" ht="27" customHeight="1" x14ac:dyDescent="0.2">
      <c r="A1" s="1417" t="s">
        <v>2</v>
      </c>
      <c r="B1" s="1417"/>
      <c r="C1" s="1417"/>
      <c r="D1" s="1417"/>
    </row>
    <row r="2" spans="1:13" ht="20.25" x14ac:dyDescent="0.3">
      <c r="A2" s="565" t="s">
        <v>1536</v>
      </c>
    </row>
    <row r="3" spans="1:13" ht="15" x14ac:dyDescent="0.25">
      <c r="A3" s="1020"/>
      <c r="B3" s="1522" t="s">
        <v>1529</v>
      </c>
      <c r="C3" s="1523"/>
      <c r="D3" s="1522" t="s">
        <v>1530</v>
      </c>
      <c r="E3" s="1524"/>
      <c r="F3" s="1523"/>
      <c r="G3" s="1522" t="s">
        <v>1531</v>
      </c>
      <c r="H3" s="1523"/>
      <c r="I3" s="843" t="s">
        <v>1532</v>
      </c>
      <c r="J3" s="1525" t="s">
        <v>1533</v>
      </c>
      <c r="K3" s="1526"/>
      <c r="L3" s="1527"/>
    </row>
    <row r="4" spans="1:13" x14ac:dyDescent="0.2">
      <c r="A4" s="65"/>
      <c r="B4" s="1244" t="s">
        <v>123</v>
      </c>
      <c r="C4" s="1245" t="s">
        <v>175</v>
      </c>
      <c r="D4" s="1244" t="s">
        <v>123</v>
      </c>
      <c r="E4" s="1245" t="s">
        <v>175</v>
      </c>
      <c r="F4" s="1245" t="s">
        <v>17</v>
      </c>
      <c r="G4" s="1244" t="s">
        <v>175</v>
      </c>
      <c r="H4" s="1245" t="s">
        <v>17</v>
      </c>
      <c r="I4" s="1244" t="s">
        <v>123</v>
      </c>
      <c r="J4" s="1246" t="s">
        <v>123</v>
      </c>
      <c r="K4" s="931" t="s">
        <v>175</v>
      </c>
      <c r="L4" s="931" t="s">
        <v>17</v>
      </c>
      <c r="M4" s="65"/>
    </row>
    <row r="5" spans="1:13" x14ac:dyDescent="0.2">
      <c r="A5" s="72"/>
      <c r="B5" s="934" t="s">
        <v>202</v>
      </c>
      <c r="C5" s="854"/>
      <c r="D5" s="854"/>
      <c r="E5" s="854"/>
      <c r="F5" s="854"/>
      <c r="G5" s="854"/>
      <c r="H5" s="854"/>
      <c r="I5" s="854"/>
      <c r="J5" s="854"/>
      <c r="K5" s="854"/>
      <c r="L5" s="854"/>
      <c r="M5" s="65"/>
    </row>
    <row r="6" spans="1:13" x14ac:dyDescent="0.2">
      <c r="A6" s="66"/>
      <c r="B6" s="572"/>
      <c r="C6" s="572"/>
      <c r="D6" s="572"/>
      <c r="E6" s="572"/>
      <c r="F6" s="572"/>
      <c r="G6" s="572"/>
      <c r="H6" s="572"/>
      <c r="I6" s="572"/>
      <c r="J6" s="572"/>
      <c r="K6" s="572"/>
      <c r="L6" s="572"/>
      <c r="M6" s="65"/>
    </row>
    <row r="7" spans="1:13" x14ac:dyDescent="0.2">
      <c r="A7" s="858">
        <v>1990</v>
      </c>
      <c r="B7" s="980">
        <v>476.02956171044997</v>
      </c>
      <c r="C7" s="978">
        <v>6.7601440569693088</v>
      </c>
      <c r="D7" s="980">
        <v>29.944624573410152</v>
      </c>
      <c r="E7" s="978">
        <v>7.3442113172565326</v>
      </c>
      <c r="F7" s="978">
        <v>7.3541116169494751</v>
      </c>
      <c r="G7" s="978">
        <v>8.1051542352331705</v>
      </c>
      <c r="H7" s="978">
        <v>7.3541116169494778</v>
      </c>
      <c r="I7" s="980">
        <v>85.389910042913726</v>
      </c>
      <c r="J7" s="980">
        <v>27.160109017666041</v>
      </c>
      <c r="K7" s="978">
        <v>7.1133682084110168</v>
      </c>
      <c r="L7" s="978">
        <v>7.3541116169494769</v>
      </c>
      <c r="M7" s="65"/>
    </row>
    <row r="8" spans="1:13" x14ac:dyDescent="0.2">
      <c r="A8" s="858">
        <v>1991</v>
      </c>
      <c r="B8" s="980">
        <v>474.88525987941512</v>
      </c>
      <c r="C8" s="978">
        <v>6.764741442656951</v>
      </c>
      <c r="D8" s="980">
        <v>29.87264230280099</v>
      </c>
      <c r="E8" s="978">
        <v>7.3432376940773363</v>
      </c>
      <c r="F8" s="978">
        <v>7.3541116169494778</v>
      </c>
      <c r="G8" s="978">
        <v>8.008312795879478</v>
      </c>
      <c r="H8" s="978">
        <v>7.3541116169494778</v>
      </c>
      <c r="I8" s="980">
        <v>85.034010171934128</v>
      </c>
      <c r="J8" s="980">
        <v>27.119809511918106</v>
      </c>
      <c r="K8" s="978">
        <v>6.986542775686126</v>
      </c>
      <c r="L8" s="978">
        <v>7.3541116169494787</v>
      </c>
      <c r="M8" s="65"/>
    </row>
    <row r="9" spans="1:13" x14ac:dyDescent="0.2">
      <c r="A9" s="858">
        <v>1992</v>
      </c>
      <c r="B9" s="980">
        <v>429.27531575835269</v>
      </c>
      <c r="C9" s="978">
        <v>6.6443704193487241</v>
      </c>
      <c r="D9" s="980">
        <v>28.968953070359309</v>
      </c>
      <c r="E9" s="978">
        <v>6.991181092074803</v>
      </c>
      <c r="F9" s="978">
        <v>7.3541116169494769</v>
      </c>
      <c r="G9" s="978">
        <v>7.7140187613175133</v>
      </c>
      <c r="H9" s="978">
        <v>7.3541116169494751</v>
      </c>
      <c r="I9" s="980">
        <v>81.419094429673663</v>
      </c>
      <c r="J9" s="980">
        <v>26.365880791183987</v>
      </c>
      <c r="K9" s="978">
        <v>6.764149492195016</v>
      </c>
      <c r="L9" s="978">
        <v>7.354111616949476</v>
      </c>
      <c r="M9" s="65"/>
    </row>
    <row r="10" spans="1:13" x14ac:dyDescent="0.2">
      <c r="A10" s="858">
        <v>1993</v>
      </c>
      <c r="B10" s="980">
        <v>416.78210339629459</v>
      </c>
      <c r="C10" s="978">
        <v>6.5327269337518761</v>
      </c>
      <c r="D10" s="980">
        <v>28.327318520089214</v>
      </c>
      <c r="E10" s="978">
        <v>6.6984277454010162</v>
      </c>
      <c r="F10" s="978">
        <v>7.3541116169494769</v>
      </c>
      <c r="G10" s="978">
        <v>7.4820302630750533</v>
      </c>
      <c r="H10" s="978">
        <v>7.354111616949476</v>
      </c>
      <c r="I10" s="980">
        <v>78.682738719511022</v>
      </c>
      <c r="J10" s="980">
        <v>25.900587026797435</v>
      </c>
      <c r="K10" s="978">
        <v>6.5982590916731612</v>
      </c>
      <c r="L10" s="978">
        <v>7.3541116169494787</v>
      </c>
      <c r="M10" s="65"/>
    </row>
    <row r="11" spans="1:13" x14ac:dyDescent="0.2">
      <c r="A11" s="858">
        <v>1994</v>
      </c>
      <c r="B11" s="980">
        <v>414.29684936002639</v>
      </c>
      <c r="C11" s="978">
        <v>6.4260896796971956</v>
      </c>
      <c r="D11" s="980">
        <v>27.66095447000701</v>
      </c>
      <c r="E11" s="978">
        <v>6.4363617772221318</v>
      </c>
      <c r="F11" s="978">
        <v>7.3541116169494796</v>
      </c>
      <c r="G11" s="978">
        <v>7.2938686924936844</v>
      </c>
      <c r="H11" s="978">
        <v>7.3541116169494769</v>
      </c>
      <c r="I11" s="980">
        <v>75.37826234349069</v>
      </c>
      <c r="J11" s="980">
        <v>25.505503145831657</v>
      </c>
      <c r="K11" s="978">
        <v>6.4256745106131126</v>
      </c>
      <c r="L11" s="978">
        <v>7.3541116169494769</v>
      </c>
      <c r="M11" s="65"/>
    </row>
    <row r="12" spans="1:13" x14ac:dyDescent="0.2">
      <c r="A12" s="858">
        <v>1995</v>
      </c>
      <c r="B12" s="980">
        <v>414.29684936002639</v>
      </c>
      <c r="C12" s="978">
        <v>6.3225039684842539</v>
      </c>
      <c r="D12" s="980">
        <v>27.095935094587499</v>
      </c>
      <c r="E12" s="978">
        <v>6.1954433278504091</v>
      </c>
      <c r="F12" s="978">
        <v>7.3541116169494796</v>
      </c>
      <c r="G12" s="978">
        <v>7.1193436867097031</v>
      </c>
      <c r="H12" s="978">
        <v>7.3541116169494769</v>
      </c>
      <c r="I12" s="980">
        <v>72.730343633922203</v>
      </c>
      <c r="J12" s="980">
        <v>25.226245019687028</v>
      </c>
      <c r="K12" s="978">
        <v>6.2706634106343095</v>
      </c>
      <c r="L12" s="978">
        <v>7.3541116169494787</v>
      </c>
      <c r="M12" s="65"/>
    </row>
    <row r="13" spans="1:13" x14ac:dyDescent="0.2">
      <c r="A13" s="858">
        <v>1996</v>
      </c>
      <c r="B13" s="980">
        <v>414.29684936002639</v>
      </c>
      <c r="C13" s="978">
        <v>6.2370562357993489</v>
      </c>
      <c r="D13" s="980">
        <v>26.569850457231681</v>
      </c>
      <c r="E13" s="978">
        <v>5.9867973348100545</v>
      </c>
      <c r="F13" s="978">
        <v>7.3541116169494769</v>
      </c>
      <c r="G13" s="978">
        <v>6.9741029791804676</v>
      </c>
      <c r="H13" s="978">
        <v>7.3541116169494769</v>
      </c>
      <c r="I13" s="980">
        <v>70.916546929047726</v>
      </c>
      <c r="J13" s="980">
        <v>24.950808066277219</v>
      </c>
      <c r="K13" s="978">
        <v>6.1356533604449499</v>
      </c>
      <c r="L13" s="978">
        <v>7.3541116169494778</v>
      </c>
      <c r="M13" s="65"/>
    </row>
    <row r="14" spans="1:13" x14ac:dyDescent="0.2">
      <c r="A14" s="858">
        <v>1997</v>
      </c>
      <c r="B14" s="980">
        <v>413.29370928893667</v>
      </c>
      <c r="C14" s="978">
        <v>6.1396978197851899</v>
      </c>
      <c r="D14" s="980">
        <v>26.015976781765566</v>
      </c>
      <c r="E14" s="978">
        <v>5.7830786529103344</v>
      </c>
      <c r="F14" s="978">
        <v>7.354111616949476</v>
      </c>
      <c r="G14" s="978">
        <v>6.8234419034619958</v>
      </c>
      <c r="H14" s="978">
        <v>7.3541116169494769</v>
      </c>
      <c r="I14" s="980">
        <v>69.225418375637631</v>
      </c>
      <c r="J14" s="980">
        <v>24.566648893545302</v>
      </c>
      <c r="K14" s="978">
        <v>5.9698392235583633</v>
      </c>
      <c r="L14" s="978">
        <v>7.3541116169494769</v>
      </c>
      <c r="M14" s="65"/>
    </row>
    <row r="15" spans="1:13" x14ac:dyDescent="0.2">
      <c r="A15" s="858">
        <v>1998</v>
      </c>
      <c r="B15" s="980">
        <v>413.29370928893667</v>
      </c>
      <c r="C15" s="978">
        <v>6.0444041609929764</v>
      </c>
      <c r="D15" s="980">
        <v>25.593866761445927</v>
      </c>
      <c r="E15" s="978">
        <v>5.6049338823038344</v>
      </c>
      <c r="F15" s="978">
        <v>7.354111616949476</v>
      </c>
      <c r="G15" s="978">
        <v>6.6782679595397934</v>
      </c>
      <c r="H15" s="978">
        <v>7.3541116169494742</v>
      </c>
      <c r="I15" s="980">
        <v>68.008574129978072</v>
      </c>
      <c r="J15" s="980">
        <v>24.269845964750189</v>
      </c>
      <c r="K15" s="978">
        <v>5.8050437956013949</v>
      </c>
      <c r="L15" s="978">
        <v>7.3541116169494751</v>
      </c>
      <c r="M15" s="65"/>
    </row>
    <row r="16" spans="1:13" x14ac:dyDescent="0.2">
      <c r="A16" s="858">
        <v>1999</v>
      </c>
      <c r="B16" s="980">
        <v>413.29370928893667</v>
      </c>
      <c r="C16" s="978">
        <v>5.9509317934172614</v>
      </c>
      <c r="D16" s="980">
        <v>25.380803371899528</v>
      </c>
      <c r="E16" s="978">
        <v>5.4752130672405706</v>
      </c>
      <c r="F16" s="978">
        <v>7.354111616949476</v>
      </c>
      <c r="G16" s="978">
        <v>6.5582420559556258</v>
      </c>
      <c r="H16" s="978">
        <v>7.3541116169494751</v>
      </c>
      <c r="I16" s="980">
        <v>67.315956167120561</v>
      </c>
      <c r="J16" s="980">
        <v>24.007711672547213</v>
      </c>
      <c r="K16" s="978">
        <v>5.6657667058031498</v>
      </c>
      <c r="L16" s="978">
        <v>7.354111616949476</v>
      </c>
      <c r="M16" s="65"/>
    </row>
    <row r="17" spans="1:13" x14ac:dyDescent="0.2">
      <c r="A17" s="858">
        <v>2000</v>
      </c>
      <c r="B17" s="980">
        <v>428.32488181725364</v>
      </c>
      <c r="C17" s="978">
        <v>5.7176432919336708</v>
      </c>
      <c r="D17" s="980">
        <v>25.23208021483892</v>
      </c>
      <c r="E17" s="978">
        <v>5.1137384196722442</v>
      </c>
      <c r="F17" s="978">
        <v>7.3541116169494769</v>
      </c>
      <c r="G17" s="978">
        <v>6.149248567368538</v>
      </c>
      <c r="H17" s="978">
        <v>7.3541116169494751</v>
      </c>
      <c r="I17" s="980">
        <v>66.660570153618679</v>
      </c>
      <c r="J17" s="980">
        <v>23.77157164368764</v>
      </c>
      <c r="K17" s="978">
        <v>5.3999448087251141</v>
      </c>
      <c r="L17" s="978">
        <v>7.3541116169494742</v>
      </c>
      <c r="M17" s="65"/>
    </row>
    <row r="18" spans="1:13" x14ac:dyDescent="0.2">
      <c r="A18" s="858">
        <v>2001</v>
      </c>
      <c r="B18" s="980">
        <v>432.35307683596949</v>
      </c>
      <c r="C18" s="978">
        <v>5.481204031226758</v>
      </c>
      <c r="D18" s="980">
        <v>25.117437228149761</v>
      </c>
      <c r="E18" s="978">
        <v>4.7391395474085369</v>
      </c>
      <c r="F18" s="978">
        <v>7.3541116169494751</v>
      </c>
      <c r="G18" s="978">
        <v>5.7568808123360888</v>
      </c>
      <c r="H18" s="978">
        <v>7.3541116169494778</v>
      </c>
      <c r="I18" s="980">
        <v>66.01589173066661</v>
      </c>
      <c r="J18" s="980">
        <v>23.584834988511393</v>
      </c>
      <c r="K18" s="978">
        <v>5.1192499148139046</v>
      </c>
      <c r="L18" s="978">
        <v>7.3541116169494769</v>
      </c>
      <c r="M18" s="65"/>
    </row>
    <row r="19" spans="1:13" x14ac:dyDescent="0.2">
      <c r="A19" s="858">
        <v>2002</v>
      </c>
      <c r="B19" s="980">
        <v>432.82554810221325</v>
      </c>
      <c r="C19" s="978">
        <v>5.2696285792533537</v>
      </c>
      <c r="D19" s="980">
        <v>25.04737197498774</v>
      </c>
      <c r="E19" s="978">
        <v>4.4003479028928352</v>
      </c>
      <c r="F19" s="978">
        <v>7.3541116169494751</v>
      </c>
      <c r="G19" s="978">
        <v>5.3814836979334109</v>
      </c>
      <c r="H19" s="978">
        <v>7.3541116169494778</v>
      </c>
      <c r="I19" s="980">
        <v>65.46059027770481</v>
      </c>
      <c r="J19" s="980">
        <v>23.486644357611684</v>
      </c>
      <c r="K19" s="978">
        <v>4.7895449548175124</v>
      </c>
      <c r="L19" s="978">
        <v>7.354111616949476</v>
      </c>
      <c r="M19" s="65"/>
    </row>
    <row r="20" spans="1:13" x14ac:dyDescent="0.2">
      <c r="A20" s="858">
        <v>2003</v>
      </c>
      <c r="B20" s="980">
        <v>279.09999920178149</v>
      </c>
      <c r="C20" s="978">
        <v>5.0317650983375923</v>
      </c>
      <c r="D20" s="980">
        <v>25.005352026203152</v>
      </c>
      <c r="E20" s="978">
        <v>4.0589820722190506</v>
      </c>
      <c r="F20" s="978">
        <v>7.354111616949476</v>
      </c>
      <c r="G20" s="978">
        <v>5.0113144537343377</v>
      </c>
      <c r="H20" s="978">
        <v>7.354111616949476</v>
      </c>
      <c r="I20" s="980">
        <v>65.004769958781083</v>
      </c>
      <c r="J20" s="980">
        <v>23.414609447806065</v>
      </c>
      <c r="K20" s="978">
        <v>4.4758699957610277</v>
      </c>
      <c r="L20" s="978">
        <v>7.354111616949476</v>
      </c>
      <c r="M20" s="65"/>
    </row>
    <row r="21" spans="1:13" x14ac:dyDescent="0.2">
      <c r="A21" s="858">
        <v>2004</v>
      </c>
      <c r="B21" s="980">
        <v>237.49097591210091</v>
      </c>
      <c r="C21" s="978">
        <v>4.7870353884535337</v>
      </c>
      <c r="D21" s="980">
        <v>24.979683765045586</v>
      </c>
      <c r="E21" s="978">
        <v>3.7042363652691495</v>
      </c>
      <c r="F21" s="978">
        <v>7.3541116169494769</v>
      </c>
      <c r="G21" s="978">
        <v>4.7146301606162053</v>
      </c>
      <c r="H21" s="978">
        <v>7.354111616949476</v>
      </c>
      <c r="I21" s="980">
        <v>64.686985401440495</v>
      </c>
      <c r="J21" s="980">
        <v>23.359008875259146</v>
      </c>
      <c r="K21" s="978">
        <v>4.1509975636918561</v>
      </c>
      <c r="L21" s="978">
        <v>7.3541116169494769</v>
      </c>
      <c r="M21" s="65"/>
    </row>
    <row r="22" spans="1:13" x14ac:dyDescent="0.2">
      <c r="A22" s="858">
        <v>2005</v>
      </c>
      <c r="B22" s="980">
        <v>232.59907550077031</v>
      </c>
      <c r="C22" s="978">
        <v>4.5224450631278188</v>
      </c>
      <c r="D22" s="980">
        <v>24.973980415655973</v>
      </c>
      <c r="E22" s="978">
        <v>3.3483024576810352</v>
      </c>
      <c r="F22" s="978">
        <v>7.3541116169494751</v>
      </c>
      <c r="G22" s="978">
        <v>4.2568779753171837</v>
      </c>
      <c r="H22" s="978">
        <v>7.3541116169494751</v>
      </c>
      <c r="I22" s="980">
        <v>64.572870580044366</v>
      </c>
      <c r="J22" s="980">
        <v>23.314940569585531</v>
      </c>
      <c r="K22" s="978">
        <v>3.7620321991988517</v>
      </c>
      <c r="L22" s="978">
        <v>7.3541116169494742</v>
      </c>
      <c r="M22" s="65"/>
    </row>
    <row r="23" spans="1:13" x14ac:dyDescent="0.2">
      <c r="A23" s="858">
        <v>2006</v>
      </c>
      <c r="B23" s="980">
        <v>233.16363636363619</v>
      </c>
      <c r="C23" s="978">
        <v>4.2489657039684667</v>
      </c>
      <c r="D23" s="980">
        <v>25.0891609643481</v>
      </c>
      <c r="E23" s="978">
        <v>2.9667305790339769</v>
      </c>
      <c r="F23" s="978">
        <v>7.354111616949476</v>
      </c>
      <c r="G23" s="978">
        <v>3.8279099952822975</v>
      </c>
      <c r="H23" s="978">
        <v>7.354111616949476</v>
      </c>
      <c r="I23" s="980">
        <v>64.083904032622044</v>
      </c>
      <c r="J23" s="980">
        <v>23.326655985167715</v>
      </c>
      <c r="K23" s="978">
        <v>3.4354863219553358</v>
      </c>
      <c r="L23" s="978">
        <v>7.3541116169494751</v>
      </c>
      <c r="M23" s="65"/>
    </row>
    <row r="24" spans="1:13" x14ac:dyDescent="0.2">
      <c r="A24" s="858">
        <v>2007</v>
      </c>
      <c r="B24" s="980">
        <v>235.98644067796593</v>
      </c>
      <c r="C24" s="978">
        <v>3.933819342665994</v>
      </c>
      <c r="D24" s="980">
        <v>25.422522940004487</v>
      </c>
      <c r="E24" s="978">
        <v>2.6189537959912026</v>
      </c>
      <c r="F24" s="978">
        <v>7.3541116169494778</v>
      </c>
      <c r="G24" s="978">
        <v>3.3499770710040968</v>
      </c>
      <c r="H24" s="978">
        <v>7.354111616949476</v>
      </c>
      <c r="I24" s="980">
        <v>64.302639136777174</v>
      </c>
      <c r="J24" s="980">
        <v>23.571950229964937</v>
      </c>
      <c r="K24" s="978">
        <v>3.0614356514775642</v>
      </c>
      <c r="L24" s="978">
        <v>7.354111616949476</v>
      </c>
      <c r="M24" s="65"/>
    </row>
    <row r="25" spans="1:13" x14ac:dyDescent="0.2">
      <c r="A25" s="858">
        <v>2008</v>
      </c>
      <c r="B25" s="980">
        <v>235.98644067796593</v>
      </c>
      <c r="C25" s="978">
        <v>3.6087753249445247</v>
      </c>
      <c r="D25" s="980">
        <v>25.442992930576636</v>
      </c>
      <c r="E25" s="978">
        <v>2.3503128902700299</v>
      </c>
      <c r="F25" s="978">
        <v>7.3541116169494769</v>
      </c>
      <c r="G25" s="978">
        <v>2.9315711714587143</v>
      </c>
      <c r="H25" s="978">
        <v>7.3541116169494769</v>
      </c>
      <c r="I25" s="980">
        <v>63.771496881689728</v>
      </c>
      <c r="J25" s="980">
        <v>23.568077091380864</v>
      </c>
      <c r="K25" s="978">
        <v>2.7618826271049275</v>
      </c>
      <c r="L25" s="978">
        <v>7.354111616949476</v>
      </c>
      <c r="M25" s="65"/>
    </row>
    <row r="26" spans="1:13" x14ac:dyDescent="0.2">
      <c r="A26" s="858">
        <v>2009</v>
      </c>
      <c r="B26" s="980">
        <v>237.11556240369785</v>
      </c>
      <c r="C26" s="978">
        <v>3.2828985983649526</v>
      </c>
      <c r="D26" s="980">
        <v>23.986026856297237</v>
      </c>
      <c r="E26" s="978">
        <v>2.1369118882530089</v>
      </c>
      <c r="F26" s="978">
        <v>7.3541116169494787</v>
      </c>
      <c r="G26" s="978">
        <v>2.566854779762044</v>
      </c>
      <c r="H26" s="978">
        <v>7.3541116169494751</v>
      </c>
      <c r="I26" s="980">
        <v>63.147592458305439</v>
      </c>
      <c r="J26" s="980">
        <v>23.156699202586005</v>
      </c>
      <c r="K26" s="978">
        <v>2.5270588842649158</v>
      </c>
      <c r="L26" s="978">
        <v>7.354111616949476</v>
      </c>
      <c r="M26" s="65"/>
    </row>
    <row r="27" spans="1:13" x14ac:dyDescent="0.2">
      <c r="A27" s="858">
        <v>2010</v>
      </c>
      <c r="B27" s="980">
        <v>237.11556240369785</v>
      </c>
      <c r="C27" s="978">
        <v>3.0512158262654019</v>
      </c>
      <c r="D27" s="980">
        <v>23.100497648515166</v>
      </c>
      <c r="E27" s="978">
        <v>2.0110398008695771</v>
      </c>
      <c r="F27" s="978">
        <v>7.3541116169494751</v>
      </c>
      <c r="G27" s="978">
        <v>2.4384975341810962</v>
      </c>
      <c r="H27" s="978">
        <v>7.3541116169494742</v>
      </c>
      <c r="I27" s="980">
        <v>62.231792389147024</v>
      </c>
      <c r="J27" s="980">
        <v>22.63247905454536</v>
      </c>
      <c r="K27" s="978">
        <v>2.2320108634876532</v>
      </c>
      <c r="L27" s="978">
        <v>7.3541116169494751</v>
      </c>
      <c r="M27" s="65"/>
    </row>
    <row r="28" spans="1:13" x14ac:dyDescent="0.2">
      <c r="A28" s="858">
        <v>2011</v>
      </c>
      <c r="B28" s="980">
        <v>237.11556240369785</v>
      </c>
      <c r="C28" s="978">
        <v>2.8147959456982723</v>
      </c>
      <c r="D28" s="980">
        <v>22.483159277741585</v>
      </c>
      <c r="E28" s="978">
        <v>1.8735257838962986</v>
      </c>
      <c r="F28" s="978">
        <v>7.3541116169494769</v>
      </c>
      <c r="G28" s="978">
        <v>2.2894916979511364</v>
      </c>
      <c r="H28" s="978">
        <v>7.3541116169494751</v>
      </c>
      <c r="I28" s="980">
        <v>61.32650370444302</v>
      </c>
      <c r="J28" s="980">
        <v>22.109401596463503</v>
      </c>
      <c r="K28" s="978">
        <v>2.0577944591200072</v>
      </c>
      <c r="L28" s="978">
        <v>7.354111616949476</v>
      </c>
      <c r="M28" s="65"/>
    </row>
    <row r="29" spans="1:13" x14ac:dyDescent="0.2">
      <c r="A29" s="858">
        <v>2012</v>
      </c>
      <c r="B29" s="980">
        <v>236.55100154083189</v>
      </c>
      <c r="C29" s="978">
        <v>2.5791915033861534</v>
      </c>
      <c r="D29" s="980">
        <v>21.434489704871954</v>
      </c>
      <c r="E29" s="978">
        <v>1.7567753103302277</v>
      </c>
      <c r="F29" s="978">
        <v>7.3541116169494769</v>
      </c>
      <c r="G29" s="978">
        <v>2.1307961550777921</v>
      </c>
      <c r="H29" s="978">
        <v>7.3541116169494769</v>
      </c>
      <c r="I29" s="980">
        <v>60.302595293488359</v>
      </c>
      <c r="J29" s="980">
        <v>21.533906168494628</v>
      </c>
      <c r="K29" s="978">
        <v>1.8918710552807534</v>
      </c>
      <c r="L29" s="978">
        <v>7.3541116169494769</v>
      </c>
      <c r="M29" s="65"/>
    </row>
    <row r="30" spans="1:13" x14ac:dyDescent="0.2">
      <c r="A30" s="858">
        <v>2013</v>
      </c>
      <c r="B30" s="980">
        <v>237.11556240369785</v>
      </c>
      <c r="C30" s="978">
        <v>2.3628482349067572</v>
      </c>
      <c r="D30" s="980">
        <v>20.585485292660881</v>
      </c>
      <c r="E30" s="978">
        <v>1.6644230717316739</v>
      </c>
      <c r="F30" s="978">
        <v>7.3541116169494769</v>
      </c>
      <c r="G30" s="978">
        <v>1.979056368216269</v>
      </c>
      <c r="H30" s="978">
        <v>7.3541116169494769</v>
      </c>
      <c r="I30" s="980">
        <v>59.644347483110451</v>
      </c>
      <c r="J30" s="980">
        <v>21.061817195665451</v>
      </c>
      <c r="K30" s="978">
        <v>1.7691625540583167</v>
      </c>
      <c r="L30" s="978">
        <v>7.3541116169494769</v>
      </c>
      <c r="M30" s="65"/>
    </row>
    <row r="31" spans="1:13" x14ac:dyDescent="0.2">
      <c r="A31" s="858">
        <v>2014</v>
      </c>
      <c r="B31" s="980">
        <v>237.68012326656378</v>
      </c>
      <c r="C31" s="978">
        <v>2.1599543862724677</v>
      </c>
      <c r="D31" s="980">
        <v>19.829391061230901</v>
      </c>
      <c r="E31" s="978">
        <v>1.5946230710567411</v>
      </c>
      <c r="F31" s="978">
        <v>7.3541116169494769</v>
      </c>
      <c r="G31" s="978">
        <v>1.8736321062826675</v>
      </c>
      <c r="H31" s="978">
        <v>7.3541116169494787</v>
      </c>
      <c r="I31" s="980">
        <v>56.004949383774708</v>
      </c>
      <c r="J31" s="980">
        <v>20.590796078368431</v>
      </c>
      <c r="K31" s="978">
        <v>1.6361250980396014</v>
      </c>
      <c r="L31" s="978">
        <v>7.3541116169494769</v>
      </c>
      <c r="M31" s="65"/>
    </row>
    <row r="32" spans="1:13" x14ac:dyDescent="0.2">
      <c r="A32" s="858">
        <v>2015</v>
      </c>
      <c r="B32" s="980">
        <v>237.68012326656378</v>
      </c>
      <c r="C32" s="978">
        <v>1.9609872693302377</v>
      </c>
      <c r="D32" s="980">
        <v>19.032884675805523</v>
      </c>
      <c r="E32" s="978">
        <v>1.5238618792728764</v>
      </c>
      <c r="F32" s="978">
        <v>7.3541116169494769</v>
      </c>
      <c r="G32" s="978">
        <v>1.7796457779264012</v>
      </c>
      <c r="H32" s="978">
        <v>7.3541116169494751</v>
      </c>
      <c r="I32" s="980">
        <v>52.377288040637225</v>
      </c>
      <c r="J32" s="980">
        <v>20.08487415662033</v>
      </c>
      <c r="K32" s="978">
        <v>1.5448712307482366</v>
      </c>
      <c r="L32" s="978">
        <v>7.3541116169494769</v>
      </c>
      <c r="M32" s="65"/>
    </row>
    <row r="33" spans="1:13" x14ac:dyDescent="0.2">
      <c r="A33" s="858">
        <v>2016</v>
      </c>
      <c r="B33" s="980">
        <v>238.24468412942974</v>
      </c>
      <c r="C33" s="978">
        <v>1.7633074766137082</v>
      </c>
      <c r="D33" s="980">
        <v>18.680468697684642</v>
      </c>
      <c r="E33" s="978">
        <v>1.4509917025919461</v>
      </c>
      <c r="F33" s="978">
        <v>7.3541116169494742</v>
      </c>
      <c r="G33" s="978">
        <v>1.6729812591384989</v>
      </c>
      <c r="H33" s="978">
        <v>7.3541116169494751</v>
      </c>
      <c r="I33" s="980">
        <v>48.960905646903306</v>
      </c>
      <c r="J33" s="980">
        <v>19.663566641629728</v>
      </c>
      <c r="K33" s="978">
        <v>1.4513667711900426</v>
      </c>
      <c r="L33" s="978">
        <v>7.3541116169494769</v>
      </c>
      <c r="M33" s="65"/>
    </row>
    <row r="34" spans="1:13" x14ac:dyDescent="0.2">
      <c r="A34" s="858">
        <v>2017</v>
      </c>
      <c r="B34" s="980">
        <v>238.24468412942974</v>
      </c>
      <c r="C34" s="978">
        <v>1.5825254171458321</v>
      </c>
      <c r="D34" s="980">
        <v>18.392333109333258</v>
      </c>
      <c r="E34" s="978">
        <v>1.3609448020735122</v>
      </c>
      <c r="F34" s="978">
        <v>7.3541116169494769</v>
      </c>
      <c r="G34" s="978">
        <v>1.5781883564052368</v>
      </c>
      <c r="H34" s="978">
        <v>7.3541116169494751</v>
      </c>
      <c r="I34" s="980">
        <v>45.566442639046606</v>
      </c>
      <c r="J34" s="980">
        <v>19.237127157375806</v>
      </c>
      <c r="K34" s="978">
        <v>1.3323627675417744</v>
      </c>
      <c r="L34" s="978">
        <v>7.3541116169494742</v>
      </c>
      <c r="M34" s="65"/>
    </row>
    <row r="35" spans="1:13" x14ac:dyDescent="0.2">
      <c r="A35" s="858">
        <v>2018</v>
      </c>
      <c r="B35" s="980">
        <v>238.24468412942974</v>
      </c>
      <c r="C35" s="978">
        <v>1.4019116635744426</v>
      </c>
      <c r="D35" s="980">
        <v>18.172951703043172</v>
      </c>
      <c r="E35" s="978">
        <v>1.280897234099543</v>
      </c>
      <c r="F35" s="978">
        <v>7.3541116169494769</v>
      </c>
      <c r="G35" s="978">
        <v>1.4729747372879682</v>
      </c>
      <c r="H35" s="978">
        <v>7.3541116169494787</v>
      </c>
      <c r="I35" s="980">
        <v>42.42048244467432</v>
      </c>
      <c r="J35" s="980">
        <v>18.89457211166194</v>
      </c>
      <c r="K35" s="978">
        <v>1.2326671981665542</v>
      </c>
      <c r="L35" s="978">
        <v>7.3541116169494778</v>
      </c>
      <c r="M35" s="65"/>
    </row>
    <row r="36" spans="1:13" x14ac:dyDescent="0.2">
      <c r="A36" s="858">
        <v>2019</v>
      </c>
      <c r="B36" s="980">
        <v>238.24468412942974</v>
      </c>
      <c r="C36" s="978">
        <v>1.1985915683049622</v>
      </c>
      <c r="D36" s="980">
        <v>18.017708892263872</v>
      </c>
      <c r="E36" s="978">
        <v>1.2317179127359261</v>
      </c>
      <c r="F36" s="978">
        <v>7.3541116169494787</v>
      </c>
      <c r="G36" s="978">
        <v>1.3519973547324513</v>
      </c>
      <c r="H36" s="978">
        <v>7.354111616949476</v>
      </c>
      <c r="I36" s="980">
        <v>39.484771677570102</v>
      </c>
      <c r="J36" s="980">
        <v>18.696050802167363</v>
      </c>
      <c r="K36" s="978">
        <v>1.1428187396590122</v>
      </c>
      <c r="L36" s="978">
        <v>7.3541116169494769</v>
      </c>
      <c r="M36" s="65"/>
    </row>
    <row r="37" spans="1:13" x14ac:dyDescent="0.2">
      <c r="A37" s="64"/>
      <c r="B37" s="1224"/>
      <c r="C37" s="1224"/>
      <c r="D37" s="1224"/>
      <c r="E37" s="1224"/>
      <c r="F37" s="1224"/>
      <c r="G37" s="1224"/>
      <c r="H37" s="1224"/>
      <c r="I37" s="1224"/>
      <c r="J37" s="1224"/>
      <c r="K37" s="1224"/>
      <c r="L37" s="1224"/>
      <c r="M37" s="65"/>
    </row>
    <row r="38" spans="1:13" x14ac:dyDescent="0.2">
      <c r="A38" s="28" t="s">
        <v>611</v>
      </c>
      <c r="B38" s="32"/>
      <c r="C38" s="32"/>
      <c r="D38" s="32"/>
      <c r="E38" s="32"/>
      <c r="F38" s="32"/>
      <c r="G38" s="32"/>
      <c r="H38" s="32"/>
      <c r="I38" s="32"/>
      <c r="J38" s="32"/>
    </row>
    <row r="39" spans="1:13" x14ac:dyDescent="0.2">
      <c r="B39" s="32"/>
      <c r="C39" s="32"/>
      <c r="D39" s="32"/>
      <c r="E39" s="32"/>
      <c r="F39" s="32"/>
      <c r="G39" s="32"/>
      <c r="H39" s="32"/>
      <c r="I39" s="32"/>
      <c r="J39" s="32"/>
    </row>
  </sheetData>
  <mergeCells count="5">
    <mergeCell ref="A1:D1"/>
    <mergeCell ref="B3:C3"/>
    <mergeCell ref="D3:F3"/>
    <mergeCell ref="G3:H3"/>
    <mergeCell ref="J3:L3"/>
  </mergeCells>
  <hyperlinks>
    <hyperlink ref="A1" location="Contents!A1" display="To table of contents" xr:uid="{00000000-0004-0000-4100-000000000000}"/>
  </hyperlinks>
  <pageMargins left="0.75" right="0.75" top="1" bottom="1" header="0.5" footer="0.5"/>
  <pageSetup paperSize="9" scale="85" orientation="landscape" r:id="rId1"/>
  <headerFooter alignWithMargins="0"/>
  <customProperties>
    <customPr name="EpmWorksheetKeyString_GU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4" tint="0.79998168889431442"/>
    <pageSetUpPr fitToPage="1"/>
  </sheetPr>
  <dimension ref="A1:M39"/>
  <sheetViews>
    <sheetView zoomScale="75" workbookViewId="0">
      <selection activeCell="G19" sqref="G19"/>
    </sheetView>
  </sheetViews>
  <sheetFormatPr defaultRowHeight="12.75" x14ac:dyDescent="0.2"/>
  <cols>
    <col min="1" max="1" width="9.140625" style="28"/>
    <col min="2" max="7" width="12.7109375" style="28" customWidth="1"/>
    <col min="8" max="10" width="13.28515625" style="28" customWidth="1"/>
    <col min="11" max="16384" width="9.140625" style="28"/>
  </cols>
  <sheetData>
    <row r="1" spans="1:13" ht="30" customHeight="1" x14ac:dyDescent="0.2">
      <c r="A1" s="1417" t="s">
        <v>2</v>
      </c>
      <c r="B1" s="1417"/>
      <c r="C1" s="1417"/>
      <c r="D1" s="1417"/>
    </row>
    <row r="2" spans="1:13" ht="20.25" x14ac:dyDescent="0.3">
      <c r="A2" s="565" t="s">
        <v>1537</v>
      </c>
    </row>
    <row r="3" spans="1:13" ht="15" x14ac:dyDescent="0.25">
      <c r="A3" s="1020"/>
      <c r="B3" s="1522" t="s">
        <v>1529</v>
      </c>
      <c r="C3" s="1523"/>
      <c r="D3" s="1522" t="s">
        <v>1530</v>
      </c>
      <c r="E3" s="1524"/>
      <c r="F3" s="1523"/>
      <c r="G3" s="1522" t="s">
        <v>1531</v>
      </c>
      <c r="H3" s="1523"/>
      <c r="I3" s="843" t="s">
        <v>1532</v>
      </c>
      <c r="J3" s="1525" t="s">
        <v>1533</v>
      </c>
      <c r="K3" s="1526"/>
      <c r="L3" s="1527"/>
    </row>
    <row r="4" spans="1:13" x14ac:dyDescent="0.2">
      <c r="A4" s="65"/>
      <c r="B4" s="1244" t="s">
        <v>123</v>
      </c>
      <c r="C4" s="1245" t="s">
        <v>175</v>
      </c>
      <c r="D4" s="1244" t="s">
        <v>123</v>
      </c>
      <c r="E4" s="1245" t="s">
        <v>175</v>
      </c>
      <c r="F4" s="1245" t="s">
        <v>17</v>
      </c>
      <c r="G4" s="1244" t="s">
        <v>175</v>
      </c>
      <c r="H4" s="1245" t="s">
        <v>17</v>
      </c>
      <c r="I4" s="1244" t="s">
        <v>123</v>
      </c>
      <c r="J4" s="1246" t="s">
        <v>123</v>
      </c>
      <c r="K4" s="931" t="s">
        <v>175</v>
      </c>
      <c r="L4" s="931" t="s">
        <v>17</v>
      </c>
      <c r="M4" s="65"/>
    </row>
    <row r="5" spans="1:13" x14ac:dyDescent="0.2">
      <c r="A5" s="72"/>
      <c r="B5" s="934" t="s">
        <v>202</v>
      </c>
      <c r="C5" s="854"/>
      <c r="D5" s="854"/>
      <c r="E5" s="854"/>
      <c r="F5" s="854"/>
      <c r="G5" s="854"/>
      <c r="H5" s="854"/>
      <c r="I5" s="854"/>
      <c r="J5" s="854"/>
      <c r="K5" s="854"/>
      <c r="L5" s="854"/>
      <c r="M5" s="65"/>
    </row>
    <row r="6" spans="1:13" x14ac:dyDescent="0.2">
      <c r="A6" s="983"/>
      <c r="B6" s="580"/>
      <c r="C6" s="580"/>
      <c r="D6" s="580"/>
      <c r="E6" s="580"/>
      <c r="F6" s="580"/>
      <c r="G6" s="580"/>
      <c r="H6" s="580"/>
      <c r="I6" s="580"/>
      <c r="J6" s="580"/>
      <c r="K6" s="580"/>
      <c r="L6" s="580"/>
      <c r="M6" s="65"/>
    </row>
    <row r="7" spans="1:13" x14ac:dyDescent="0.2">
      <c r="A7" s="891">
        <v>1990</v>
      </c>
      <c r="B7" s="978">
        <v>1.5919401074281267</v>
      </c>
      <c r="C7" s="978">
        <v>41.910110369513987</v>
      </c>
      <c r="D7" s="978">
        <v>5.8916098113947948</v>
      </c>
      <c r="E7" s="978">
        <v>43.537681194296177</v>
      </c>
      <c r="F7" s="978">
        <v>57.463945751488282</v>
      </c>
      <c r="G7" s="978">
        <v>42.500165996726416</v>
      </c>
      <c r="H7" s="978">
        <v>57.463945751488303</v>
      </c>
      <c r="I7" s="978">
        <v>4.4329330204464918</v>
      </c>
      <c r="J7" s="978">
        <v>5.1046873226589211</v>
      </c>
      <c r="K7" s="978">
        <v>45.61549316898423</v>
      </c>
      <c r="L7" s="978">
        <v>57.463945751488296</v>
      </c>
      <c r="M7" s="65"/>
    </row>
    <row r="8" spans="1:13" x14ac:dyDescent="0.2">
      <c r="A8" s="891">
        <v>1991</v>
      </c>
      <c r="B8" s="978">
        <v>1.5881133283237316</v>
      </c>
      <c r="C8" s="978">
        <v>41.39415754121368</v>
      </c>
      <c r="D8" s="978">
        <v>5.8774472878097104</v>
      </c>
      <c r="E8" s="978">
        <v>43.306394811281933</v>
      </c>
      <c r="F8" s="978">
        <v>57.463945751488311</v>
      </c>
      <c r="G8" s="978">
        <v>41.628271796633101</v>
      </c>
      <c r="H8" s="978">
        <v>57.463945751488311</v>
      </c>
      <c r="I8" s="978">
        <v>4.4216903498262008</v>
      </c>
      <c r="J8" s="978">
        <v>5.0994785595464744</v>
      </c>
      <c r="K8" s="978">
        <v>44.541118219397667</v>
      </c>
      <c r="L8" s="978">
        <v>57.463945751488318</v>
      </c>
      <c r="M8" s="65"/>
    </row>
    <row r="9" spans="1:13" x14ac:dyDescent="0.2">
      <c r="A9" s="891">
        <v>1992</v>
      </c>
      <c r="B9" s="978">
        <v>1.8244224740918216</v>
      </c>
      <c r="C9" s="978">
        <v>41.408515504143011</v>
      </c>
      <c r="D9" s="978">
        <v>6.2865336960892924</v>
      </c>
      <c r="E9" s="978">
        <v>43.24092320130282</v>
      </c>
      <c r="F9" s="978">
        <v>57.463945751488289</v>
      </c>
      <c r="G9" s="978">
        <v>41.962374060697826</v>
      </c>
      <c r="H9" s="978">
        <v>57.463945751488282</v>
      </c>
      <c r="I9" s="978">
        <v>4.7038001757093086</v>
      </c>
      <c r="J9" s="978">
        <v>5.4442370471428321</v>
      </c>
      <c r="K9" s="978">
        <v>44.153649404278518</v>
      </c>
      <c r="L9" s="978">
        <v>57.463945751488289</v>
      </c>
      <c r="M9" s="65"/>
    </row>
    <row r="10" spans="1:13" x14ac:dyDescent="0.2">
      <c r="A10" s="891">
        <v>1993</v>
      </c>
      <c r="B10" s="978">
        <v>1.8918918493371657</v>
      </c>
      <c r="C10" s="978">
        <v>41.40246670733265</v>
      </c>
      <c r="D10" s="978">
        <v>6.6130563182528936</v>
      </c>
      <c r="E10" s="978">
        <v>43.195746523965902</v>
      </c>
      <c r="F10" s="978">
        <v>57.463945751488303</v>
      </c>
      <c r="G10" s="978">
        <v>42.27602294943749</v>
      </c>
      <c r="H10" s="978">
        <v>57.463945751488311</v>
      </c>
      <c r="I10" s="978">
        <v>4.9218922316616149</v>
      </c>
      <c r="J10" s="978">
        <v>5.7345262601373577</v>
      </c>
      <c r="K10" s="978">
        <v>43.75549385446817</v>
      </c>
      <c r="L10" s="978">
        <v>57.463945751488303</v>
      </c>
      <c r="M10" s="65"/>
    </row>
    <row r="11" spans="1:13" x14ac:dyDescent="0.2">
      <c r="A11" s="891">
        <v>1994</v>
      </c>
      <c r="B11" s="978">
        <v>1.8953068592057769</v>
      </c>
      <c r="C11" s="978">
        <v>41.33285899785249</v>
      </c>
      <c r="D11" s="978">
        <v>6.9013698647580339</v>
      </c>
      <c r="E11" s="978">
        <v>43.168947027905773</v>
      </c>
      <c r="F11" s="978">
        <v>57.463945751488303</v>
      </c>
      <c r="G11" s="978">
        <v>42.665917716527169</v>
      </c>
      <c r="H11" s="978">
        <v>57.463945751488282</v>
      </c>
      <c r="I11" s="978">
        <v>5.0915832986178753</v>
      </c>
      <c r="J11" s="978">
        <v>5.9759725109032011</v>
      </c>
      <c r="K11" s="978">
        <v>43.674155947417518</v>
      </c>
      <c r="L11" s="978">
        <v>57.463945751488296</v>
      </c>
      <c r="M11" s="65"/>
    </row>
    <row r="12" spans="1:13" x14ac:dyDescent="0.2">
      <c r="A12" s="891">
        <v>1995</v>
      </c>
      <c r="B12" s="978">
        <v>1.8953068592057769</v>
      </c>
      <c r="C12" s="978">
        <v>41.205287741243133</v>
      </c>
      <c r="D12" s="978">
        <v>7.1889036454086535</v>
      </c>
      <c r="E12" s="978">
        <v>43.135763915885782</v>
      </c>
      <c r="F12" s="978">
        <v>57.463945751488311</v>
      </c>
      <c r="G12" s="978">
        <v>43.148200919508113</v>
      </c>
      <c r="H12" s="978">
        <v>57.463945751488296</v>
      </c>
      <c r="I12" s="978">
        <v>5.241798679800687</v>
      </c>
      <c r="J12" s="978">
        <v>6.1981930392569868</v>
      </c>
      <c r="K12" s="978">
        <v>43.601896637747721</v>
      </c>
      <c r="L12" s="978">
        <v>57.463945751488311</v>
      </c>
      <c r="M12" s="65"/>
    </row>
    <row r="13" spans="1:13" x14ac:dyDescent="0.2">
      <c r="A13" s="891">
        <v>1996</v>
      </c>
      <c r="B13" s="978">
        <v>1.8953068592057769</v>
      </c>
      <c r="C13" s="978">
        <v>41.16081371322452</v>
      </c>
      <c r="D13" s="978">
        <v>7.4566238534259783</v>
      </c>
      <c r="E13" s="978">
        <v>43.206570802404684</v>
      </c>
      <c r="F13" s="978">
        <v>57.463945751488296</v>
      </c>
      <c r="G13" s="978">
        <v>43.743043457807573</v>
      </c>
      <c r="H13" s="978">
        <v>57.463945751488289</v>
      </c>
      <c r="I13" s="978">
        <v>5.3674669481834467</v>
      </c>
      <c r="J13" s="978">
        <v>6.3979805317966552</v>
      </c>
      <c r="K13" s="978">
        <v>43.601747055368818</v>
      </c>
      <c r="L13" s="978">
        <v>57.463945751488303</v>
      </c>
      <c r="M13" s="65"/>
    </row>
    <row r="14" spans="1:13" x14ac:dyDescent="0.2">
      <c r="A14" s="891">
        <v>1997</v>
      </c>
      <c r="B14" s="978">
        <v>1.8907177384813076</v>
      </c>
      <c r="C14" s="978">
        <v>41.014768052447991</v>
      </c>
      <c r="D14" s="978">
        <v>7.6876919600271263</v>
      </c>
      <c r="E14" s="978">
        <v>43.181989338123174</v>
      </c>
      <c r="F14" s="978">
        <v>57.463945751488296</v>
      </c>
      <c r="G14" s="978">
        <v>44.226248239028713</v>
      </c>
      <c r="H14" s="978">
        <v>57.463945751488303</v>
      </c>
      <c r="I14" s="978">
        <v>5.4677045939472242</v>
      </c>
      <c r="J14" s="978">
        <v>6.5724157992288781</v>
      </c>
      <c r="K14" s="978">
        <v>43.574371451496852</v>
      </c>
      <c r="L14" s="978">
        <v>57.463945751488311</v>
      </c>
      <c r="M14" s="65"/>
    </row>
    <row r="15" spans="1:13" x14ac:dyDescent="0.2">
      <c r="A15" s="891">
        <v>1998</v>
      </c>
      <c r="B15" s="978">
        <v>1.8907177384813076</v>
      </c>
      <c r="C15" s="978">
        <v>40.876759390141977</v>
      </c>
      <c r="D15" s="978">
        <v>7.9025003281523851</v>
      </c>
      <c r="E15" s="978">
        <v>43.166968250636664</v>
      </c>
      <c r="F15" s="978">
        <v>57.463945751488282</v>
      </c>
      <c r="G15" s="978">
        <v>44.654401983190745</v>
      </c>
      <c r="H15" s="978">
        <v>57.463945751488296</v>
      </c>
      <c r="I15" s="978">
        <v>5.5741322631656116</v>
      </c>
      <c r="J15" s="978">
        <v>6.7427465351377922</v>
      </c>
      <c r="K15" s="978">
        <v>43.484469197882262</v>
      </c>
      <c r="L15" s="978">
        <v>57.463945751488289</v>
      </c>
      <c r="M15" s="65"/>
    </row>
    <row r="16" spans="1:13" x14ac:dyDescent="0.2">
      <c r="A16" s="891">
        <v>1999</v>
      </c>
      <c r="B16" s="978">
        <v>1.8907177384813076</v>
      </c>
      <c r="C16" s="978">
        <v>40.759212045809704</v>
      </c>
      <c r="D16" s="978">
        <v>8.0109265602068529</v>
      </c>
      <c r="E16" s="978">
        <v>43.125621319642853</v>
      </c>
      <c r="F16" s="978">
        <v>57.463945751488289</v>
      </c>
      <c r="G16" s="978">
        <v>44.963094379634768</v>
      </c>
      <c r="H16" s="978">
        <v>57.463945751488296</v>
      </c>
      <c r="I16" s="978">
        <v>5.6810291567479192</v>
      </c>
      <c r="J16" s="978">
        <v>6.8926030119705128</v>
      </c>
      <c r="K16" s="978">
        <v>43.254950467588046</v>
      </c>
      <c r="L16" s="978">
        <v>57.463945751488303</v>
      </c>
      <c r="M16" s="65"/>
    </row>
    <row r="17" spans="1:13" x14ac:dyDescent="0.2">
      <c r="A17" s="891">
        <v>2000</v>
      </c>
      <c r="B17" s="978">
        <v>2.9753543121888786</v>
      </c>
      <c r="C17" s="978">
        <v>40.025680340257523</v>
      </c>
      <c r="D17" s="978">
        <v>8.0866105694289896</v>
      </c>
      <c r="E17" s="978">
        <v>41.700897298157486</v>
      </c>
      <c r="F17" s="978">
        <v>57.463945751488303</v>
      </c>
      <c r="G17" s="978">
        <v>43.879535667747625</v>
      </c>
      <c r="H17" s="978">
        <v>57.463945751488289</v>
      </c>
      <c r="I17" s="978">
        <v>5.7737497072221826</v>
      </c>
      <c r="J17" s="978">
        <v>7.0268394843729212</v>
      </c>
      <c r="K17" s="978">
        <v>42.399884830968915</v>
      </c>
      <c r="L17" s="978">
        <v>57.463945751488289</v>
      </c>
      <c r="M17" s="65"/>
    </row>
    <row r="18" spans="1:13" x14ac:dyDescent="0.2">
      <c r="A18" s="891">
        <v>2001</v>
      </c>
      <c r="B18" s="978">
        <v>3.2660254248446048</v>
      </c>
      <c r="C18" s="978">
        <v>39.343468041892983</v>
      </c>
      <c r="D18" s="978">
        <v>8.1449514561699754</v>
      </c>
      <c r="E18" s="978">
        <v>40.156126606715333</v>
      </c>
      <c r="F18" s="978">
        <v>57.463945751488289</v>
      </c>
      <c r="G18" s="978">
        <v>42.733463970685037</v>
      </c>
      <c r="H18" s="978">
        <v>57.463945751488318</v>
      </c>
      <c r="I18" s="978">
        <v>5.8294819213589939</v>
      </c>
      <c r="J18" s="978">
        <v>7.1319785412949672</v>
      </c>
      <c r="K18" s="978">
        <v>41.278829008530614</v>
      </c>
      <c r="L18" s="978">
        <v>57.463945751488311</v>
      </c>
      <c r="M18" s="65"/>
    </row>
    <row r="19" spans="1:13" x14ac:dyDescent="0.2">
      <c r="A19" s="891">
        <v>2002</v>
      </c>
      <c r="B19" s="978">
        <v>3.300118547947839</v>
      </c>
      <c r="C19" s="978">
        <v>38.713679337870623</v>
      </c>
      <c r="D19" s="978">
        <v>8.1806070956229693</v>
      </c>
      <c r="E19" s="978">
        <v>38.814540795024804</v>
      </c>
      <c r="F19" s="978">
        <v>57.463945751488282</v>
      </c>
      <c r="G19" s="978">
        <v>41.620492866768146</v>
      </c>
      <c r="H19" s="978">
        <v>57.463945751488296</v>
      </c>
      <c r="I19" s="978">
        <v>5.873449475435101</v>
      </c>
      <c r="J19" s="978">
        <v>7.1898089891674815</v>
      </c>
      <c r="K19" s="978">
        <v>40.225657155623544</v>
      </c>
      <c r="L19" s="978">
        <v>57.463945751488303</v>
      </c>
      <c r="M19" s="65"/>
    </row>
    <row r="20" spans="1:13" x14ac:dyDescent="0.2">
      <c r="A20" s="891">
        <v>2003</v>
      </c>
      <c r="B20" s="978">
        <v>2.3748136396850357</v>
      </c>
      <c r="C20" s="978">
        <v>37.945764738437504</v>
      </c>
      <c r="D20" s="978">
        <v>8.2019907069863969</v>
      </c>
      <c r="E20" s="978">
        <v>37.198123384931968</v>
      </c>
      <c r="F20" s="978">
        <v>57.463945751488303</v>
      </c>
      <c r="G20" s="978">
        <v>40.47647926484278</v>
      </c>
      <c r="H20" s="978">
        <v>57.463945751488303</v>
      </c>
      <c r="I20" s="978">
        <v>5.9070742019254334</v>
      </c>
      <c r="J20" s="978">
        <v>7.2318277825174828</v>
      </c>
      <c r="K20" s="978">
        <v>39.246885026370464</v>
      </c>
      <c r="L20" s="978">
        <v>57.463945751488289</v>
      </c>
      <c r="M20" s="65"/>
    </row>
    <row r="21" spans="1:13" x14ac:dyDescent="0.2">
      <c r="A21" s="891">
        <v>2004</v>
      </c>
      <c r="B21" s="978">
        <v>2.124360583876467</v>
      </c>
      <c r="C21" s="978">
        <v>37.070887238679433</v>
      </c>
      <c r="D21" s="978">
        <v>8.2150530770474042</v>
      </c>
      <c r="E21" s="978">
        <v>35.344990749662841</v>
      </c>
      <c r="F21" s="978">
        <v>57.463945751488282</v>
      </c>
      <c r="G21" s="978">
        <v>39.470812089215961</v>
      </c>
      <c r="H21" s="978">
        <v>57.463945751488296</v>
      </c>
      <c r="I21" s="978">
        <v>5.9279974943844964</v>
      </c>
      <c r="J21" s="978">
        <v>7.2633352549595696</v>
      </c>
      <c r="K21" s="978">
        <v>38.297050309769588</v>
      </c>
      <c r="L21" s="978">
        <v>57.463945751488296</v>
      </c>
      <c r="M21" s="65"/>
    </row>
    <row r="22" spans="1:13" x14ac:dyDescent="0.2">
      <c r="A22" s="891">
        <v>2005</v>
      </c>
      <c r="B22" s="978">
        <v>2.0949152542372871</v>
      </c>
      <c r="C22" s="978">
        <v>36.136106538708368</v>
      </c>
      <c r="D22" s="978">
        <v>8.2179554653259412</v>
      </c>
      <c r="E22" s="978">
        <v>33.373842867683237</v>
      </c>
      <c r="F22" s="978">
        <v>57.463945751488289</v>
      </c>
      <c r="G22" s="978">
        <v>37.563314233489848</v>
      </c>
      <c r="H22" s="978">
        <v>57.463945751488282</v>
      </c>
      <c r="I22" s="978">
        <v>5.9399576307644786</v>
      </c>
      <c r="J22" s="978">
        <v>7.2871733516603383</v>
      </c>
      <c r="K22" s="978">
        <v>36.825265101859735</v>
      </c>
      <c r="L22" s="978">
        <v>57.463945751488296</v>
      </c>
      <c r="M22" s="65"/>
    </row>
    <row r="23" spans="1:13" x14ac:dyDescent="0.2">
      <c r="A23" s="891">
        <v>2006</v>
      </c>
      <c r="B23" s="978">
        <v>2.0999999999999988</v>
      </c>
      <c r="C23" s="978">
        <v>35.174889467329173</v>
      </c>
      <c r="D23" s="978">
        <v>8.8364739197161732</v>
      </c>
      <c r="E23" s="978">
        <v>31.228679164525538</v>
      </c>
      <c r="F23" s="978">
        <v>57.463945751488282</v>
      </c>
      <c r="G23" s="978">
        <v>35.742648268982748</v>
      </c>
      <c r="H23" s="978">
        <v>57.463945751488296</v>
      </c>
      <c r="I23" s="978">
        <v>6.0389244994321842</v>
      </c>
      <c r="J23" s="978">
        <v>7.4240036748364151</v>
      </c>
      <c r="K23" s="978">
        <v>35.490028795774265</v>
      </c>
      <c r="L23" s="978">
        <v>57.463945751488282</v>
      </c>
      <c r="M23" s="65"/>
    </row>
    <row r="24" spans="1:13" x14ac:dyDescent="0.2">
      <c r="A24" s="891">
        <v>2007</v>
      </c>
      <c r="B24" s="978">
        <v>2.125423728813558</v>
      </c>
      <c r="C24" s="978">
        <v>33.98710576364509</v>
      </c>
      <c r="D24" s="978">
        <v>9.2683767300810835</v>
      </c>
      <c r="E24" s="978">
        <v>29.190463403236116</v>
      </c>
      <c r="F24" s="978">
        <v>57.463945751488311</v>
      </c>
      <c r="G24" s="978">
        <v>33.520590713749421</v>
      </c>
      <c r="H24" s="978">
        <v>57.463945751488296</v>
      </c>
      <c r="I24" s="978">
        <v>6.2022859395562291</v>
      </c>
      <c r="J24" s="978">
        <v>7.6311293865046474</v>
      </c>
      <c r="K24" s="978">
        <v>33.944702067993511</v>
      </c>
      <c r="L24" s="978">
        <v>57.463945751488296</v>
      </c>
      <c r="M24" s="65"/>
    </row>
    <row r="25" spans="1:13" x14ac:dyDescent="0.2">
      <c r="A25" s="891">
        <v>2008</v>
      </c>
      <c r="B25" s="978">
        <v>2.125423728813558</v>
      </c>
      <c r="C25" s="978">
        <v>32.902575655404355</v>
      </c>
      <c r="D25" s="978">
        <v>9.4929339815780551</v>
      </c>
      <c r="E25" s="978">
        <v>27.692982282472421</v>
      </c>
      <c r="F25" s="978">
        <v>57.463945751488303</v>
      </c>
      <c r="G25" s="978">
        <v>31.635293262516083</v>
      </c>
      <c r="H25" s="978">
        <v>57.463945751488311</v>
      </c>
      <c r="I25" s="978">
        <v>6.289872549028507</v>
      </c>
      <c r="J25" s="978">
        <v>7.7441309417484083</v>
      </c>
      <c r="K25" s="978">
        <v>32.594972493089927</v>
      </c>
      <c r="L25" s="978">
        <v>57.463945751488289</v>
      </c>
      <c r="M25" s="65"/>
    </row>
    <row r="26" spans="1:13" x14ac:dyDescent="0.2">
      <c r="A26" s="891">
        <v>2009</v>
      </c>
      <c r="B26" s="978">
        <v>2.1355932203389822</v>
      </c>
      <c r="C26" s="978">
        <v>31.651150843670329</v>
      </c>
      <c r="D26" s="978">
        <v>9.695618451004842</v>
      </c>
      <c r="E26" s="978">
        <v>26.366362052564405</v>
      </c>
      <c r="F26" s="978">
        <v>57.463945751488303</v>
      </c>
      <c r="G26" s="978">
        <v>29.598205032219827</v>
      </c>
      <c r="H26" s="978">
        <v>57.463945751488289</v>
      </c>
      <c r="I26" s="978">
        <v>6.4054531840543873</v>
      </c>
      <c r="J26" s="978">
        <v>7.8914737591810642</v>
      </c>
      <c r="K26" s="978">
        <v>31.1188369388544</v>
      </c>
      <c r="L26" s="978">
        <v>57.463945751488303</v>
      </c>
      <c r="M26" s="65"/>
    </row>
    <row r="27" spans="1:13" x14ac:dyDescent="0.2">
      <c r="A27" s="891">
        <v>2010</v>
      </c>
      <c r="B27" s="978">
        <v>2.1355932203389822</v>
      </c>
      <c r="C27" s="978">
        <v>30.93591009363865</v>
      </c>
      <c r="D27" s="978">
        <v>9.7913793132923992</v>
      </c>
      <c r="E27" s="978">
        <v>25.688638769543175</v>
      </c>
      <c r="F27" s="978">
        <v>57.463945751488303</v>
      </c>
      <c r="G27" s="978">
        <v>28.950320166922427</v>
      </c>
      <c r="H27" s="978">
        <v>57.463945751488282</v>
      </c>
      <c r="I27" s="978">
        <v>6.4895475926944695</v>
      </c>
      <c r="J27" s="978">
        <v>7.9985225869557501</v>
      </c>
      <c r="K27" s="978">
        <v>30.011441378501225</v>
      </c>
      <c r="L27" s="978">
        <v>57.463945751488311</v>
      </c>
      <c r="M27" s="65"/>
    </row>
    <row r="28" spans="1:13" x14ac:dyDescent="0.2">
      <c r="A28" s="891">
        <v>2011</v>
      </c>
      <c r="B28" s="978">
        <v>2.1355932203389822</v>
      </c>
      <c r="C28" s="978">
        <v>29.991675606709052</v>
      </c>
      <c r="D28" s="978">
        <v>9.8856542193737642</v>
      </c>
      <c r="E28" s="978">
        <v>24.961425066411877</v>
      </c>
      <c r="F28" s="978">
        <v>57.463945751488311</v>
      </c>
      <c r="G28" s="978">
        <v>28.072954401123422</v>
      </c>
      <c r="H28" s="978">
        <v>57.463945751488303</v>
      </c>
      <c r="I28" s="978">
        <v>6.5714226544042216</v>
      </c>
      <c r="J28" s="978">
        <v>8.1018622333121133</v>
      </c>
      <c r="K28" s="978">
        <v>28.867436515621034</v>
      </c>
      <c r="L28" s="978">
        <v>57.463945751488311</v>
      </c>
      <c r="M28" s="65"/>
    </row>
    <row r="29" spans="1:13" x14ac:dyDescent="0.2">
      <c r="A29" s="891">
        <v>2012</v>
      </c>
      <c r="B29" s="978">
        <v>2.1305084745762701</v>
      </c>
      <c r="C29" s="978">
        <v>28.785613074131437</v>
      </c>
      <c r="D29" s="978">
        <v>9.9911208650774022</v>
      </c>
      <c r="E29" s="978">
        <v>23.921391179942002</v>
      </c>
      <c r="F29" s="978">
        <v>57.463945751488303</v>
      </c>
      <c r="G29" s="978">
        <v>27.168197615436465</v>
      </c>
      <c r="H29" s="978">
        <v>57.463945751488296</v>
      </c>
      <c r="I29" s="978">
        <v>6.6336621902479864</v>
      </c>
      <c r="J29" s="978">
        <v>8.1826269937906542</v>
      </c>
      <c r="K29" s="978">
        <v>27.083225887085323</v>
      </c>
      <c r="L29" s="978">
        <v>57.463945751488296</v>
      </c>
      <c r="M29" s="65"/>
    </row>
    <row r="30" spans="1:13" x14ac:dyDescent="0.2">
      <c r="A30" s="891">
        <v>2013</v>
      </c>
      <c r="B30" s="978">
        <v>2.1355932203389822</v>
      </c>
      <c r="C30" s="978">
        <v>27.590906270585407</v>
      </c>
      <c r="D30" s="978">
        <v>10.064125219431343</v>
      </c>
      <c r="E30" s="978">
        <v>23.119431533671388</v>
      </c>
      <c r="F30" s="978">
        <v>57.463945751488311</v>
      </c>
      <c r="G30" s="978">
        <v>26.239802783671731</v>
      </c>
      <c r="H30" s="978">
        <v>57.463945751488296</v>
      </c>
      <c r="I30" s="978">
        <v>6.7207768751383972</v>
      </c>
      <c r="J30" s="978">
        <v>8.2983869108878636</v>
      </c>
      <c r="K30" s="978">
        <v>25.87279721746355</v>
      </c>
      <c r="L30" s="978">
        <v>57.463945751488311</v>
      </c>
      <c r="M30" s="65"/>
    </row>
    <row r="31" spans="1:13" x14ac:dyDescent="0.2">
      <c r="A31" s="891">
        <v>2014</v>
      </c>
      <c r="B31" s="978">
        <v>2.1406779661016939</v>
      </c>
      <c r="C31" s="978">
        <v>26.458142597110498</v>
      </c>
      <c r="D31" s="978">
        <v>10.117588533821918</v>
      </c>
      <c r="E31" s="978">
        <v>22.402841487624716</v>
      </c>
      <c r="F31" s="978">
        <v>57.463945751488303</v>
      </c>
      <c r="G31" s="978">
        <v>25.52344725014423</v>
      </c>
      <c r="H31" s="978">
        <v>57.463945751488311</v>
      </c>
      <c r="I31" s="978">
        <v>6.8289400862938976</v>
      </c>
      <c r="J31" s="978">
        <v>8.4078318274366755</v>
      </c>
      <c r="K31" s="978">
        <v>24.746471986941614</v>
      </c>
      <c r="L31" s="978">
        <v>57.463945751488332</v>
      </c>
      <c r="M31" s="65"/>
    </row>
    <row r="32" spans="1:13" x14ac:dyDescent="0.2">
      <c r="A32" s="891">
        <v>2015</v>
      </c>
      <c r="B32" s="978">
        <v>2.1406779661016939</v>
      </c>
      <c r="C32" s="978">
        <v>25.29418834997859</v>
      </c>
      <c r="D32" s="978">
        <v>10.139309071209079</v>
      </c>
      <c r="E32" s="978">
        <v>21.575252217747067</v>
      </c>
      <c r="F32" s="978">
        <v>57.463945751488289</v>
      </c>
      <c r="G32" s="978">
        <v>24.933701370063819</v>
      </c>
      <c r="H32" s="978">
        <v>57.463945751488296</v>
      </c>
      <c r="I32" s="978">
        <v>6.8959911505021374</v>
      </c>
      <c r="J32" s="978">
        <v>8.4810113404682124</v>
      </c>
      <c r="K32" s="978">
        <v>23.552394091887678</v>
      </c>
      <c r="L32" s="978">
        <v>57.463945751488311</v>
      </c>
      <c r="M32" s="65"/>
    </row>
    <row r="33" spans="1:13" x14ac:dyDescent="0.2">
      <c r="A33" s="891">
        <v>2016</v>
      </c>
      <c r="B33" s="978">
        <v>2.145762711864406</v>
      </c>
      <c r="C33" s="978">
        <v>23.797632792858593</v>
      </c>
      <c r="D33" s="978">
        <v>10.180381699823757</v>
      </c>
      <c r="E33" s="978">
        <v>20.254825865295256</v>
      </c>
      <c r="F33" s="978">
        <v>57.463945751488282</v>
      </c>
      <c r="G33" s="978">
        <v>23.516653291668096</v>
      </c>
      <c r="H33" s="978">
        <v>57.463945751488289</v>
      </c>
      <c r="I33" s="978">
        <v>6.9688836848570315</v>
      </c>
      <c r="J33" s="978">
        <v>8.5433229288205386</v>
      </c>
      <c r="K33" s="978">
        <v>21.773121236224704</v>
      </c>
      <c r="L33" s="978">
        <v>57.463945751488311</v>
      </c>
      <c r="M33" s="65"/>
    </row>
    <row r="34" spans="1:13" x14ac:dyDescent="0.2">
      <c r="A34" s="891">
        <v>2017</v>
      </c>
      <c r="B34" s="978">
        <v>2.145762711864406</v>
      </c>
      <c r="C34" s="978">
        <v>22.406224854341858</v>
      </c>
      <c r="D34" s="978">
        <v>10.192921388710138</v>
      </c>
      <c r="E34" s="978">
        <v>18.902981761158809</v>
      </c>
      <c r="F34" s="978">
        <v>57.463945751488275</v>
      </c>
      <c r="G34" s="978">
        <v>22.240947974915663</v>
      </c>
      <c r="H34" s="978">
        <v>57.463945751488303</v>
      </c>
      <c r="I34" s="978">
        <v>7.0185814745790855</v>
      </c>
      <c r="J34" s="978">
        <v>8.5747100120519644</v>
      </c>
      <c r="K34" s="978">
        <v>20.173969789033038</v>
      </c>
      <c r="L34" s="978">
        <v>57.463945751488289</v>
      </c>
      <c r="M34" s="65"/>
    </row>
    <row r="35" spans="1:13" x14ac:dyDescent="0.2">
      <c r="A35" s="891">
        <v>2018</v>
      </c>
      <c r="B35" s="978">
        <v>2.145762711864406</v>
      </c>
      <c r="C35" s="978">
        <v>20.935002970347519</v>
      </c>
      <c r="D35" s="978">
        <v>10.202920916617622</v>
      </c>
      <c r="E35" s="978">
        <v>17.725943178054742</v>
      </c>
      <c r="F35" s="978">
        <v>57.463945751488289</v>
      </c>
      <c r="G35" s="978">
        <v>21.001229594824341</v>
      </c>
      <c r="H35" s="978">
        <v>57.463945751488318</v>
      </c>
      <c r="I35" s="978">
        <v>7.0625046037841877</v>
      </c>
      <c r="J35" s="978">
        <v>8.5985302153766838</v>
      </c>
      <c r="K35" s="978">
        <v>18.842817524647909</v>
      </c>
      <c r="L35" s="978">
        <v>57.463945751488318</v>
      </c>
      <c r="M35" s="65"/>
    </row>
    <row r="36" spans="1:13" x14ac:dyDescent="0.2">
      <c r="A36" s="891">
        <v>2019</v>
      </c>
      <c r="B36" s="978">
        <v>2.145762711864406</v>
      </c>
      <c r="C36" s="978">
        <v>19.054404889564839</v>
      </c>
      <c r="D36" s="978">
        <v>10.208230699727066</v>
      </c>
      <c r="E36" s="978">
        <v>16.549879289647851</v>
      </c>
      <c r="F36" s="978">
        <v>57.463945751488296</v>
      </c>
      <c r="G36" s="978">
        <v>19.61417269284496</v>
      </c>
      <c r="H36" s="978">
        <v>57.463945751488296</v>
      </c>
      <c r="I36" s="978">
        <v>7.1010650098382939</v>
      </c>
      <c r="J36" s="978">
        <v>8.616577243077689</v>
      </c>
      <c r="K36" s="978">
        <v>17.786728232317834</v>
      </c>
      <c r="L36" s="978">
        <v>57.463945751488303</v>
      </c>
      <c r="M36" s="65"/>
    </row>
    <row r="37" spans="1:13" x14ac:dyDescent="0.2">
      <c r="A37" s="986"/>
      <c r="B37" s="1224"/>
      <c r="C37" s="1224"/>
      <c r="D37" s="1224"/>
      <c r="E37" s="1224"/>
      <c r="F37" s="1224"/>
      <c r="G37" s="1224"/>
      <c r="H37" s="1224"/>
      <c r="I37" s="1224"/>
      <c r="J37" s="1224"/>
      <c r="K37" s="1224"/>
      <c r="L37" s="1224"/>
      <c r="M37" s="65"/>
    </row>
    <row r="38" spans="1:13" x14ac:dyDescent="0.2">
      <c r="A38" s="32" t="s">
        <v>611</v>
      </c>
      <c r="B38" s="32"/>
      <c r="C38" s="32"/>
      <c r="D38" s="32"/>
      <c r="E38" s="32"/>
      <c r="F38" s="32"/>
      <c r="G38" s="32"/>
      <c r="H38" s="32"/>
      <c r="I38" s="32"/>
      <c r="J38" s="32"/>
      <c r="K38" s="32"/>
    </row>
    <row r="39" spans="1:13" x14ac:dyDescent="0.2">
      <c r="A39" s="32"/>
      <c r="B39" s="32"/>
      <c r="C39" s="32"/>
      <c r="D39" s="32"/>
      <c r="E39" s="32"/>
      <c r="F39" s="32"/>
      <c r="G39" s="32"/>
      <c r="H39" s="32"/>
      <c r="I39" s="32"/>
      <c r="J39" s="32"/>
      <c r="K39" s="32"/>
    </row>
  </sheetData>
  <mergeCells count="5">
    <mergeCell ref="A1:D1"/>
    <mergeCell ref="B3:C3"/>
    <mergeCell ref="D3:F3"/>
    <mergeCell ref="G3:H3"/>
    <mergeCell ref="J3:L3"/>
  </mergeCells>
  <hyperlinks>
    <hyperlink ref="A1" location="Contents!A1" display="To table of contents" xr:uid="{00000000-0004-0000-4200-000000000000}"/>
  </hyperlinks>
  <pageMargins left="0.75" right="0.75" top="1" bottom="1" header="0.5" footer="0.5"/>
  <pageSetup paperSize="9" scale="85" orientation="landscape" r:id="rId1"/>
  <headerFooter alignWithMargins="0"/>
  <customProperties>
    <customPr name="EpmWorksheetKeyString_GU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4" tint="0.79998168889431442"/>
    <pageSetUpPr fitToPage="1"/>
  </sheetPr>
  <dimension ref="A1:M39"/>
  <sheetViews>
    <sheetView zoomScale="75" workbookViewId="0">
      <selection activeCell="G21" sqref="G21"/>
    </sheetView>
  </sheetViews>
  <sheetFormatPr defaultRowHeight="12.75" x14ac:dyDescent="0.2"/>
  <cols>
    <col min="1" max="1" width="9.5703125" style="28" customWidth="1"/>
    <col min="2" max="7" width="12.7109375" style="28" customWidth="1"/>
    <col min="8" max="10" width="13.28515625" style="28" customWidth="1"/>
    <col min="11" max="16384" width="9.140625" style="28"/>
  </cols>
  <sheetData>
    <row r="1" spans="1:13" ht="30.75" customHeight="1" x14ac:dyDescent="0.2">
      <c r="A1" s="1417" t="s">
        <v>2</v>
      </c>
      <c r="B1" s="1417"/>
      <c r="C1" s="1417"/>
      <c r="D1" s="1417"/>
    </row>
    <row r="2" spans="1:13" ht="20.25" x14ac:dyDescent="0.3">
      <c r="A2" s="565" t="s">
        <v>1538</v>
      </c>
    </row>
    <row r="3" spans="1:13" ht="15" x14ac:dyDescent="0.25">
      <c r="A3" s="1020"/>
      <c r="B3" s="1522" t="s">
        <v>1529</v>
      </c>
      <c r="C3" s="1523"/>
      <c r="D3" s="1522" t="s">
        <v>1530</v>
      </c>
      <c r="E3" s="1524"/>
      <c r="F3" s="1523"/>
      <c r="G3" s="1522" t="s">
        <v>1531</v>
      </c>
      <c r="H3" s="1523"/>
      <c r="I3" s="843" t="s">
        <v>1532</v>
      </c>
      <c r="J3" s="1525" t="s">
        <v>1533</v>
      </c>
      <c r="K3" s="1526"/>
      <c r="L3" s="1526"/>
      <c r="M3" s="65"/>
    </row>
    <row r="4" spans="1:13" x14ac:dyDescent="0.2">
      <c r="A4" s="65"/>
      <c r="B4" s="1244" t="s">
        <v>123</v>
      </c>
      <c r="C4" s="1245" t="s">
        <v>175</v>
      </c>
      <c r="D4" s="1244" t="s">
        <v>123</v>
      </c>
      <c r="E4" s="1245" t="s">
        <v>175</v>
      </c>
      <c r="F4" s="1245" t="s">
        <v>17</v>
      </c>
      <c r="G4" s="1244" t="s">
        <v>175</v>
      </c>
      <c r="H4" s="1245" t="s">
        <v>17</v>
      </c>
      <c r="I4" s="1244" t="s">
        <v>123</v>
      </c>
      <c r="J4" s="1246" t="s">
        <v>123</v>
      </c>
      <c r="K4" s="931" t="s">
        <v>175</v>
      </c>
      <c r="L4" s="931" t="s">
        <v>17</v>
      </c>
      <c r="M4" s="65"/>
    </row>
    <row r="5" spans="1:13" x14ac:dyDescent="0.2">
      <c r="A5" s="72"/>
      <c r="B5" s="934" t="s">
        <v>202</v>
      </c>
      <c r="C5" s="854"/>
      <c r="D5" s="854"/>
      <c r="E5" s="854"/>
      <c r="F5" s="854"/>
      <c r="G5" s="854"/>
      <c r="H5" s="854"/>
      <c r="I5" s="854"/>
      <c r="J5" s="854"/>
      <c r="K5" s="854"/>
      <c r="L5" s="854"/>
      <c r="M5" s="65"/>
    </row>
    <row r="6" spans="1:13" x14ac:dyDescent="0.2">
      <c r="A6" s="983"/>
      <c r="B6" s="580"/>
      <c r="C6" s="580"/>
      <c r="D6" s="580"/>
      <c r="E6" s="580"/>
      <c r="F6" s="580"/>
      <c r="G6" s="580"/>
      <c r="H6" s="580"/>
      <c r="I6" s="580"/>
      <c r="J6" s="580"/>
      <c r="K6" s="580"/>
      <c r="L6" s="580"/>
      <c r="M6" s="65"/>
    </row>
    <row r="7" spans="1:13" x14ac:dyDescent="0.2">
      <c r="A7" s="891">
        <v>1990</v>
      </c>
      <c r="B7" s="980">
        <v>14.038666164694453</v>
      </c>
      <c r="C7" s="978">
        <v>4.0346128927979317</v>
      </c>
      <c r="D7" s="978">
        <v>0.64188647967342871</v>
      </c>
      <c r="E7" s="978">
        <v>4.3408511294080121</v>
      </c>
      <c r="F7" s="978">
        <v>0.19579128330839515</v>
      </c>
      <c r="G7" s="978">
        <v>4.5384387819262644</v>
      </c>
      <c r="H7" s="978">
        <v>0.19579128330839521</v>
      </c>
      <c r="I7" s="978">
        <v>1.6914187747162024</v>
      </c>
      <c r="J7" s="978">
        <v>0.49886519036446203</v>
      </c>
      <c r="K7" s="978">
        <v>4.5645771944729416</v>
      </c>
      <c r="L7" s="978">
        <v>0.19579128330839521</v>
      </c>
      <c r="M7" s="65"/>
    </row>
    <row r="8" spans="1:13" x14ac:dyDescent="0.2">
      <c r="A8" s="891">
        <v>1991</v>
      </c>
      <c r="B8" s="980">
        <v>13.940374888517375</v>
      </c>
      <c r="C8" s="978">
        <v>4.0501130479891554</v>
      </c>
      <c r="D8" s="978">
        <v>0.63739233183147936</v>
      </c>
      <c r="E8" s="978">
        <v>4.3512144923404596</v>
      </c>
      <c r="F8" s="978">
        <v>0.19579128330839524</v>
      </c>
      <c r="G8" s="978">
        <v>4.5003516994431685</v>
      </c>
      <c r="H8" s="978">
        <v>0.19579128330839524</v>
      </c>
      <c r="I8" s="978">
        <v>1.6762705485395446</v>
      </c>
      <c r="J8" s="978">
        <v>0.4966500093852837</v>
      </c>
      <c r="K8" s="978">
        <v>4.4829426216320822</v>
      </c>
      <c r="L8" s="978">
        <v>0.19579128330839526</v>
      </c>
      <c r="M8" s="65"/>
    </row>
    <row r="9" spans="1:13" x14ac:dyDescent="0.2">
      <c r="A9" s="891">
        <v>1992</v>
      </c>
      <c r="B9" s="980">
        <v>10.972914033801473</v>
      </c>
      <c r="C9" s="978">
        <v>3.9581042555373713</v>
      </c>
      <c r="D9" s="978">
        <v>0.62004061128065902</v>
      </c>
      <c r="E9" s="978">
        <v>4.1562186421907725</v>
      </c>
      <c r="F9" s="978">
        <v>0.19579128330839518</v>
      </c>
      <c r="G9" s="978">
        <v>4.3143330981499091</v>
      </c>
      <c r="H9" s="978">
        <v>0.19579128330839515</v>
      </c>
      <c r="I9" s="978">
        <v>1.5999666311997987</v>
      </c>
      <c r="J9" s="978">
        <v>0.48744735097435227</v>
      </c>
      <c r="K9" s="978">
        <v>4.3561800391559453</v>
      </c>
      <c r="L9" s="978">
        <v>0.19579128330839515</v>
      </c>
      <c r="M9" s="65"/>
    </row>
    <row r="10" spans="1:13" x14ac:dyDescent="0.2">
      <c r="A10" s="891">
        <v>1993</v>
      </c>
      <c r="B10" s="980">
        <v>10.113475115528447</v>
      </c>
      <c r="C10" s="978">
        <v>3.8720484791682215</v>
      </c>
      <c r="D10" s="978">
        <v>0.60652330267088395</v>
      </c>
      <c r="E10" s="978">
        <v>3.9976390046583843</v>
      </c>
      <c r="F10" s="978">
        <v>0.19579128330839524</v>
      </c>
      <c r="G10" s="978">
        <v>4.1684870737586399</v>
      </c>
      <c r="H10" s="978">
        <v>0.19579128330839521</v>
      </c>
      <c r="I10" s="978">
        <v>1.538632895935599</v>
      </c>
      <c r="J10" s="978">
        <v>0.48332935228167112</v>
      </c>
      <c r="K10" s="978">
        <v>4.2453108810597389</v>
      </c>
      <c r="L10" s="978">
        <v>0.19579128330839526</v>
      </c>
      <c r="M10" s="65"/>
    </row>
    <row r="11" spans="1:13" x14ac:dyDescent="0.2">
      <c r="A11" s="891">
        <v>1994</v>
      </c>
      <c r="B11" s="980">
        <v>9.9467361646701686</v>
      </c>
      <c r="C11" s="978">
        <v>3.7583577877336025</v>
      </c>
      <c r="D11" s="978">
        <v>0.59236808777506877</v>
      </c>
      <c r="E11" s="978">
        <v>3.8284014932420853</v>
      </c>
      <c r="F11" s="978">
        <v>0.19579128330839521</v>
      </c>
      <c r="G11" s="978">
        <v>4.0196441374987533</v>
      </c>
      <c r="H11" s="978">
        <v>0.19579128330839518</v>
      </c>
      <c r="I11" s="978">
        <v>1.4659839577902654</v>
      </c>
      <c r="J11" s="978">
        <v>0.48100722282455471</v>
      </c>
      <c r="K11" s="978">
        <v>4.1367788447790517</v>
      </c>
      <c r="L11" s="978">
        <v>0.19579128330839518</v>
      </c>
      <c r="M11" s="65"/>
    </row>
    <row r="12" spans="1:13" x14ac:dyDescent="0.2">
      <c r="A12" s="891">
        <v>1995</v>
      </c>
      <c r="B12" s="980">
        <v>9.9001066622907778</v>
      </c>
      <c r="C12" s="978">
        <v>3.6461712966696442</v>
      </c>
      <c r="D12" s="978">
        <v>0.58031112046857014</v>
      </c>
      <c r="E12" s="978">
        <v>3.6698040406199661</v>
      </c>
      <c r="F12" s="978">
        <v>0.19579128330839524</v>
      </c>
      <c r="G12" s="978">
        <v>3.8837907124999083</v>
      </c>
      <c r="H12" s="978">
        <v>0.19579128330839521</v>
      </c>
      <c r="I12" s="978">
        <v>1.4063317112781419</v>
      </c>
      <c r="J12" s="978">
        <v>0.48000440556699087</v>
      </c>
      <c r="K12" s="978">
        <v>4.0348959440564895</v>
      </c>
      <c r="L12" s="978">
        <v>0.19579128330839518</v>
      </c>
      <c r="M12" s="65"/>
    </row>
    <row r="13" spans="1:13" x14ac:dyDescent="0.2">
      <c r="A13" s="891">
        <v>1996</v>
      </c>
      <c r="B13" s="980">
        <v>9.8534771599113888</v>
      </c>
      <c r="C13" s="978">
        <v>3.5731966534945068</v>
      </c>
      <c r="D13" s="978">
        <v>0.56897803084253751</v>
      </c>
      <c r="E13" s="978">
        <v>3.5582757341394236</v>
      </c>
      <c r="F13" s="978">
        <v>0.19579128330839515</v>
      </c>
      <c r="G13" s="978">
        <v>3.7970908001454844</v>
      </c>
      <c r="H13" s="978">
        <v>0.19579128330839518</v>
      </c>
      <c r="I13" s="978">
        <v>1.3625357286037814</v>
      </c>
      <c r="J13" s="978">
        <v>0.47790293591633387</v>
      </c>
      <c r="K13" s="978">
        <v>3.965886888087808</v>
      </c>
      <c r="L13" s="978">
        <v>0.19579128330839518</v>
      </c>
      <c r="M13" s="65"/>
    </row>
    <row r="14" spans="1:13" x14ac:dyDescent="0.2">
      <c r="A14" s="891">
        <v>1997</v>
      </c>
      <c r="B14" s="980">
        <v>9.8296188617033717</v>
      </c>
      <c r="C14" s="978">
        <v>3.492452622026319</v>
      </c>
      <c r="D14" s="978">
        <v>0.55959792703688693</v>
      </c>
      <c r="E14" s="978">
        <v>3.447760651588482</v>
      </c>
      <c r="F14" s="978">
        <v>0.19579128330839524</v>
      </c>
      <c r="G14" s="978">
        <v>3.7089262641166711</v>
      </c>
      <c r="H14" s="978">
        <v>0.19579128330839521</v>
      </c>
      <c r="I14" s="978">
        <v>1.3279175264631478</v>
      </c>
      <c r="J14" s="978">
        <v>0.47453609437799149</v>
      </c>
      <c r="K14" s="978">
        <v>3.8949872684739253</v>
      </c>
      <c r="L14" s="978">
        <v>0.19579128330839524</v>
      </c>
      <c r="M14" s="65"/>
    </row>
    <row r="15" spans="1:13" x14ac:dyDescent="0.2">
      <c r="A15" s="891">
        <v>1998</v>
      </c>
      <c r="B15" s="980">
        <v>9.8296188617033717</v>
      </c>
      <c r="C15" s="978">
        <v>3.4128330366416066</v>
      </c>
      <c r="D15" s="978">
        <v>0.55269775978133273</v>
      </c>
      <c r="E15" s="978">
        <v>3.3492973631546263</v>
      </c>
      <c r="F15" s="978">
        <v>0.19579128330839524</v>
      </c>
      <c r="G15" s="978">
        <v>3.6263861757386304</v>
      </c>
      <c r="H15" s="978">
        <v>0.19579128330839515</v>
      </c>
      <c r="I15" s="978">
        <v>1.3030394496575419</v>
      </c>
      <c r="J15" s="978">
        <v>0.47181132361278333</v>
      </c>
      <c r="K15" s="978">
        <v>3.8238814178694964</v>
      </c>
      <c r="L15" s="978">
        <v>0.19579128330839518</v>
      </c>
      <c r="M15" s="65"/>
    </row>
    <row r="16" spans="1:13" x14ac:dyDescent="0.2">
      <c r="A16" s="891">
        <v>1999</v>
      </c>
      <c r="B16" s="980">
        <v>9.8296188617033717</v>
      </c>
      <c r="C16" s="978">
        <v>3.3342430184612155</v>
      </c>
      <c r="D16" s="978">
        <v>0.54921484548616362</v>
      </c>
      <c r="E16" s="978">
        <v>3.2770445451519725</v>
      </c>
      <c r="F16" s="978">
        <v>0.19579128330839521</v>
      </c>
      <c r="G16" s="978">
        <v>3.5593942281763988</v>
      </c>
      <c r="H16" s="978">
        <v>0.19579128330839518</v>
      </c>
      <c r="I16" s="978">
        <v>1.2898009906817005</v>
      </c>
      <c r="J16" s="978">
        <v>0.46884520099841792</v>
      </c>
      <c r="K16" s="978">
        <v>3.7598353951435017</v>
      </c>
      <c r="L16" s="978">
        <v>0.19579128330839518</v>
      </c>
      <c r="M16" s="65"/>
    </row>
    <row r="17" spans="1:13" x14ac:dyDescent="0.2">
      <c r="A17" s="891">
        <v>2000</v>
      </c>
      <c r="B17" s="980">
        <v>10.187114496592331</v>
      </c>
      <c r="C17" s="978">
        <v>3.2497865077861139</v>
      </c>
      <c r="D17" s="978">
        <v>0.5467836910262075</v>
      </c>
      <c r="E17" s="978">
        <v>3.1930233478044983</v>
      </c>
      <c r="F17" s="978">
        <v>0.19579128330839521</v>
      </c>
      <c r="G17" s="978">
        <v>3.4772683712349086</v>
      </c>
      <c r="H17" s="978">
        <v>0.19579128330839513</v>
      </c>
      <c r="I17" s="978">
        <v>1.2774617775561761</v>
      </c>
      <c r="J17" s="978">
        <v>0.46597673727094158</v>
      </c>
      <c r="K17" s="978">
        <v>3.6712284805780921</v>
      </c>
      <c r="L17" s="978">
        <v>0.19579128330839513</v>
      </c>
      <c r="M17" s="65"/>
    </row>
    <row r="18" spans="1:13" x14ac:dyDescent="0.2">
      <c r="A18" s="891">
        <v>2001</v>
      </c>
      <c r="B18" s="980">
        <v>10.250478374698329</v>
      </c>
      <c r="C18" s="978">
        <v>3.1668878146843675</v>
      </c>
      <c r="D18" s="978">
        <v>0.54319052655073852</v>
      </c>
      <c r="E18" s="978">
        <v>3.1118143223172301</v>
      </c>
      <c r="F18" s="978">
        <v>0.19579128330839515</v>
      </c>
      <c r="G18" s="978">
        <v>3.4039554353890433</v>
      </c>
      <c r="H18" s="978">
        <v>0.19579128330839521</v>
      </c>
      <c r="I18" s="978">
        <v>1.2612378452250919</v>
      </c>
      <c r="J18" s="978">
        <v>0.46213485325633302</v>
      </c>
      <c r="K18" s="978">
        <v>3.5683808938399491</v>
      </c>
      <c r="L18" s="978">
        <v>0.19579128330839524</v>
      </c>
      <c r="M18" s="65"/>
    </row>
    <row r="19" spans="1:13" x14ac:dyDescent="0.2">
      <c r="A19" s="891">
        <v>2002</v>
      </c>
      <c r="B19" s="980">
        <v>10.261679998456254</v>
      </c>
      <c r="C19" s="978">
        <v>3.0964498739644348</v>
      </c>
      <c r="D19" s="978">
        <v>0.54204879409261086</v>
      </c>
      <c r="E19" s="978">
        <v>3.0375650773209242</v>
      </c>
      <c r="F19" s="978">
        <v>0.19579128330839524</v>
      </c>
      <c r="G19" s="978">
        <v>3.3350666817144741</v>
      </c>
      <c r="H19" s="978">
        <v>0.19579128330839521</v>
      </c>
      <c r="I19" s="978">
        <v>1.2507744942035555</v>
      </c>
      <c r="J19" s="978">
        <v>0.46100023170697418</v>
      </c>
      <c r="K19" s="978">
        <v>3.4596867892104264</v>
      </c>
      <c r="L19" s="978">
        <v>0.19579128330839518</v>
      </c>
      <c r="M19" s="65"/>
    </row>
    <row r="20" spans="1:13" x14ac:dyDescent="0.2">
      <c r="A20" s="891">
        <v>2003</v>
      </c>
      <c r="B20" s="980">
        <v>10.671140535768991</v>
      </c>
      <c r="C20" s="978">
        <v>3.0047686486806517</v>
      </c>
      <c r="D20" s="978">
        <v>0.53896540156895467</v>
      </c>
      <c r="E20" s="978">
        <v>2.904316809623058</v>
      </c>
      <c r="F20" s="978">
        <v>0.19579128330839515</v>
      </c>
      <c r="G20" s="978">
        <v>3.2642813108504578</v>
      </c>
      <c r="H20" s="978">
        <v>0.19579128330839521</v>
      </c>
      <c r="I20" s="978">
        <v>1.2366138624551486</v>
      </c>
      <c r="J20" s="978">
        <v>0.45807727485069982</v>
      </c>
      <c r="K20" s="978">
        <v>3.3539784261535841</v>
      </c>
      <c r="L20" s="978">
        <v>0.19579128330839518</v>
      </c>
      <c r="M20" s="65"/>
    </row>
    <row r="21" spans="1:13" x14ac:dyDescent="0.2">
      <c r="A21" s="891">
        <v>2004</v>
      </c>
      <c r="B21" s="980">
        <v>10.794276225222045</v>
      </c>
      <c r="C21" s="978">
        <v>2.8896448912602413</v>
      </c>
      <c r="D21" s="978">
        <v>0.5385489835038979</v>
      </c>
      <c r="E21" s="978">
        <v>2.739148145033913</v>
      </c>
      <c r="F21" s="978">
        <v>0.19579128330839521</v>
      </c>
      <c r="G21" s="978">
        <v>3.1942423658816965</v>
      </c>
      <c r="H21" s="978">
        <v>0.19579128330839521</v>
      </c>
      <c r="I21" s="978">
        <v>1.2303409823457825</v>
      </c>
      <c r="J21" s="978">
        <v>0.45732687370733621</v>
      </c>
      <c r="K21" s="978">
        <v>3.2413008416671758</v>
      </c>
      <c r="L21" s="978">
        <v>0.19579128330839521</v>
      </c>
      <c r="M21" s="65"/>
    </row>
    <row r="22" spans="1:13" x14ac:dyDescent="0.2">
      <c r="A22" s="891">
        <v>2005</v>
      </c>
      <c r="B22" s="980">
        <v>10.808753073805855</v>
      </c>
      <c r="C22" s="978">
        <v>2.7638367080954791</v>
      </c>
      <c r="D22" s="978">
        <v>0.53845645765251338</v>
      </c>
      <c r="E22" s="978">
        <v>2.5662014352949809</v>
      </c>
      <c r="F22" s="978">
        <v>0.19579128330839515</v>
      </c>
      <c r="G22" s="978">
        <v>3.0320044848683523</v>
      </c>
      <c r="H22" s="978">
        <v>0.19579128330839515</v>
      </c>
      <c r="I22" s="978">
        <v>1.2280847552276761</v>
      </c>
      <c r="J22" s="978">
        <v>0.45665561341120836</v>
      </c>
      <c r="K22" s="978">
        <v>3.0844725429723701</v>
      </c>
      <c r="L22" s="978">
        <v>0.19579128330839521</v>
      </c>
      <c r="M22" s="65"/>
    </row>
    <row r="23" spans="1:13" x14ac:dyDescent="0.2">
      <c r="A23" s="891">
        <v>2006</v>
      </c>
      <c r="B23" s="980">
        <v>10.834987911363637</v>
      </c>
      <c r="C23" s="978">
        <v>2.6331272231275644</v>
      </c>
      <c r="D23" s="978">
        <v>0.53867283142686728</v>
      </c>
      <c r="E23" s="978">
        <v>2.3674531472773719</v>
      </c>
      <c r="F23" s="978">
        <v>0.19579128330839521</v>
      </c>
      <c r="G23" s="978">
        <v>2.8719771004096444</v>
      </c>
      <c r="H23" s="978">
        <v>0.19579128330839521</v>
      </c>
      <c r="I23" s="978">
        <v>1.2291469468466447</v>
      </c>
      <c r="J23" s="978">
        <v>0.45586309941305553</v>
      </c>
      <c r="K23" s="978">
        <v>2.9488874071309006</v>
      </c>
      <c r="L23" s="978">
        <v>0.19579128330839518</v>
      </c>
      <c r="M23" s="65"/>
    </row>
    <row r="24" spans="1:13" x14ac:dyDescent="0.2">
      <c r="A24" s="891">
        <v>2007</v>
      </c>
      <c r="B24" s="980">
        <v>10.966162099152541</v>
      </c>
      <c r="C24" s="978">
        <v>2.4813368967336995</v>
      </c>
      <c r="D24" s="978">
        <v>0.54460230431008116</v>
      </c>
      <c r="E24" s="978">
        <v>2.1599540264863464</v>
      </c>
      <c r="F24" s="978">
        <v>0.19579128330839524</v>
      </c>
      <c r="G24" s="978">
        <v>2.6532546410165705</v>
      </c>
      <c r="H24" s="978">
        <v>0.19579128330839524</v>
      </c>
      <c r="I24" s="978">
        <v>1.2413101962392608</v>
      </c>
      <c r="J24" s="978">
        <v>0.45956818628498258</v>
      </c>
      <c r="K24" s="978">
        <v>2.7745443858853838</v>
      </c>
      <c r="L24" s="978">
        <v>0.19579128330839521</v>
      </c>
      <c r="M24" s="65"/>
    </row>
    <row r="25" spans="1:13" x14ac:dyDescent="0.2">
      <c r="A25" s="891">
        <v>2008</v>
      </c>
      <c r="B25" s="980">
        <v>10.966162099152541</v>
      </c>
      <c r="C25" s="978">
        <v>2.0841063025707931</v>
      </c>
      <c r="D25" s="978">
        <v>0.54419317553016466</v>
      </c>
      <c r="E25" s="978">
        <v>1.7827576332926145</v>
      </c>
      <c r="F25" s="978">
        <v>0.19579128330839521</v>
      </c>
      <c r="G25" s="978">
        <v>2.1700935167406232</v>
      </c>
      <c r="H25" s="978">
        <v>0.19579128330839521</v>
      </c>
      <c r="I25" s="978">
        <v>1.2388098002121866</v>
      </c>
      <c r="J25" s="978">
        <v>0.45794702886485961</v>
      </c>
      <c r="K25" s="978">
        <v>2.4609758678715257</v>
      </c>
      <c r="L25" s="978">
        <v>0.19579128330839518</v>
      </c>
      <c r="M25" s="65"/>
    </row>
    <row r="26" spans="1:13" x14ac:dyDescent="0.2">
      <c r="A26" s="891">
        <v>2009</v>
      </c>
      <c r="B26" s="980">
        <v>11.018631774268105</v>
      </c>
      <c r="C26" s="978">
        <v>1.7972993776733637</v>
      </c>
      <c r="D26" s="978">
        <v>0.51851787859337084</v>
      </c>
      <c r="E26" s="978">
        <v>1.5427973777979997</v>
      </c>
      <c r="F26" s="978">
        <v>0.19579128330839521</v>
      </c>
      <c r="G26" s="978">
        <v>1.8461687168232301</v>
      </c>
      <c r="H26" s="978">
        <v>0.19579128330839521</v>
      </c>
      <c r="I26" s="978">
        <v>1.235420877768987</v>
      </c>
      <c r="J26" s="978">
        <v>0.44935382442861532</v>
      </c>
      <c r="K26" s="978">
        <v>2.2212822804219807</v>
      </c>
      <c r="L26" s="978">
        <v>0.19579128330839521</v>
      </c>
      <c r="M26" s="65"/>
    </row>
    <row r="27" spans="1:13" x14ac:dyDescent="0.2">
      <c r="A27" s="891">
        <v>2010</v>
      </c>
      <c r="B27" s="980">
        <v>11.018631774268105</v>
      </c>
      <c r="C27" s="978">
        <v>1.6467803134836085</v>
      </c>
      <c r="D27" s="978">
        <v>0.50262967029610961</v>
      </c>
      <c r="E27" s="978">
        <v>1.4361757347578081</v>
      </c>
      <c r="F27" s="978">
        <v>0.19579128330839521</v>
      </c>
      <c r="G27" s="978">
        <v>1.725846326753764</v>
      </c>
      <c r="H27" s="978">
        <v>0.19579128330839521</v>
      </c>
      <c r="I27" s="978">
        <v>1.2262418863194469</v>
      </c>
      <c r="J27" s="978">
        <v>0.43857151357162927</v>
      </c>
      <c r="K27" s="978">
        <v>2.064434161160984</v>
      </c>
      <c r="L27" s="978">
        <v>0.19579128330839518</v>
      </c>
      <c r="M27" s="65"/>
    </row>
    <row r="28" spans="1:13" x14ac:dyDescent="0.2">
      <c r="A28" s="891">
        <v>2011</v>
      </c>
      <c r="B28" s="980">
        <v>11.018631774268105</v>
      </c>
      <c r="C28" s="978">
        <v>1.5061254494167073</v>
      </c>
      <c r="D28" s="978">
        <v>0.49145914731454415</v>
      </c>
      <c r="E28" s="978">
        <v>1.3543865483426381</v>
      </c>
      <c r="F28" s="978">
        <v>0.19579128330839529</v>
      </c>
      <c r="G28" s="978">
        <v>1.6113852377562798</v>
      </c>
      <c r="H28" s="978">
        <v>0.19579128330839518</v>
      </c>
      <c r="I28" s="978">
        <v>1.2169645915571341</v>
      </c>
      <c r="J28" s="978">
        <v>0.42783150332388459</v>
      </c>
      <c r="K28" s="978">
        <v>1.9475131061399025</v>
      </c>
      <c r="L28" s="978">
        <v>0.19579128330839524</v>
      </c>
      <c r="M28" s="65"/>
    </row>
    <row r="29" spans="1:13" x14ac:dyDescent="0.2">
      <c r="A29" s="891">
        <v>2012</v>
      </c>
      <c r="B29" s="980">
        <v>10.992396936710323</v>
      </c>
      <c r="C29" s="978">
        <v>1.4233140279500471</v>
      </c>
      <c r="D29" s="978">
        <v>0.47236095407371148</v>
      </c>
      <c r="E29" s="978">
        <v>1.2940540554637092</v>
      </c>
      <c r="F29" s="978">
        <v>0.19579128330839524</v>
      </c>
      <c r="G29" s="978">
        <v>1.5737187847281842</v>
      </c>
      <c r="H29" s="978">
        <v>0.19579128330839524</v>
      </c>
      <c r="I29" s="978">
        <v>1.2047609308700142</v>
      </c>
      <c r="J29" s="978">
        <v>0.41613793032084534</v>
      </c>
      <c r="K29" s="978">
        <v>1.8328047560911336</v>
      </c>
      <c r="L29" s="978">
        <v>0.19579128330839518</v>
      </c>
      <c r="M29" s="65"/>
    </row>
    <row r="30" spans="1:13" x14ac:dyDescent="0.2">
      <c r="A30" s="891">
        <v>2013</v>
      </c>
      <c r="B30" s="980">
        <v>11.018631774268105</v>
      </c>
      <c r="C30" s="978">
        <v>1.3201873296388829</v>
      </c>
      <c r="D30" s="978">
        <v>0.45750254845059063</v>
      </c>
      <c r="E30" s="978">
        <v>1.2265960434183996</v>
      </c>
      <c r="F30" s="978">
        <v>0.19579128330839524</v>
      </c>
      <c r="G30" s="978">
        <v>1.4558738914284528</v>
      </c>
      <c r="H30" s="978">
        <v>0.19579128330839521</v>
      </c>
      <c r="I30" s="978">
        <v>1.1981817142991575</v>
      </c>
      <c r="J30" s="978">
        <v>0.40653466949684247</v>
      </c>
      <c r="K30" s="978">
        <v>1.7194254867954706</v>
      </c>
      <c r="L30" s="978">
        <v>0.19579128330839518</v>
      </c>
      <c r="M30" s="65"/>
    </row>
    <row r="31" spans="1:13" x14ac:dyDescent="0.2">
      <c r="A31" s="891">
        <v>2014</v>
      </c>
      <c r="B31" s="980">
        <v>11.044866611825887</v>
      </c>
      <c r="C31" s="978">
        <v>1.2226640591816149</v>
      </c>
      <c r="D31" s="978">
        <v>0.44434364590815484</v>
      </c>
      <c r="E31" s="978">
        <v>1.154454448789392</v>
      </c>
      <c r="F31" s="978">
        <v>0.19579128330839521</v>
      </c>
      <c r="G31" s="978">
        <v>1.362311682608188</v>
      </c>
      <c r="H31" s="978">
        <v>0.19579128330839521</v>
      </c>
      <c r="I31" s="978">
        <v>1.1996208195353619</v>
      </c>
      <c r="J31" s="978">
        <v>0.39711849217400574</v>
      </c>
      <c r="K31" s="978">
        <v>1.609540739013849</v>
      </c>
      <c r="L31" s="978">
        <v>0.19579128330839524</v>
      </c>
      <c r="M31" s="65"/>
    </row>
    <row r="32" spans="1:13" x14ac:dyDescent="0.2">
      <c r="A32" s="891">
        <v>2015</v>
      </c>
      <c r="B32" s="980">
        <v>11.044866611825887</v>
      </c>
      <c r="C32" s="978">
        <v>1.1304564469155705</v>
      </c>
      <c r="D32" s="978">
        <v>0.43027322364258058</v>
      </c>
      <c r="E32" s="978">
        <v>1.0740828927059731</v>
      </c>
      <c r="F32" s="978">
        <v>0.19579128330839524</v>
      </c>
      <c r="G32" s="978">
        <v>1.2647686805334721</v>
      </c>
      <c r="H32" s="978">
        <v>0.19579128330839521</v>
      </c>
      <c r="I32" s="978">
        <v>1.199676973797593</v>
      </c>
      <c r="J32" s="978">
        <v>0.38728683737644509</v>
      </c>
      <c r="K32" s="978">
        <v>1.5033987796946273</v>
      </c>
      <c r="L32" s="978">
        <v>0.19579128330839521</v>
      </c>
      <c r="M32" s="65"/>
    </row>
    <row r="33" spans="1:13" x14ac:dyDescent="0.2">
      <c r="A33" s="891">
        <v>2016</v>
      </c>
      <c r="B33" s="980">
        <v>11.071101449383669</v>
      </c>
      <c r="C33" s="978">
        <v>1.0408612000435855</v>
      </c>
      <c r="D33" s="978">
        <v>0.42425010008991815</v>
      </c>
      <c r="E33" s="978">
        <v>0.99269956857166763</v>
      </c>
      <c r="F33" s="978">
        <v>0.19579128330839515</v>
      </c>
      <c r="G33" s="978">
        <v>1.1647533361471774</v>
      </c>
      <c r="H33" s="978">
        <v>0.19579128330839521</v>
      </c>
      <c r="I33" s="978">
        <v>1.2037895770458726</v>
      </c>
      <c r="J33" s="978">
        <v>0.37941010104384665</v>
      </c>
      <c r="K33" s="978">
        <v>1.3564724480141999</v>
      </c>
      <c r="L33" s="978">
        <v>0.19579128330839524</v>
      </c>
      <c r="M33" s="65"/>
    </row>
    <row r="34" spans="1:13" x14ac:dyDescent="0.2">
      <c r="A34" s="891">
        <v>2017</v>
      </c>
      <c r="B34" s="980">
        <v>11.071101449383669</v>
      </c>
      <c r="C34" s="978">
        <v>0.95754053768112535</v>
      </c>
      <c r="D34" s="978">
        <v>0.41914410443793915</v>
      </c>
      <c r="E34" s="978">
        <v>0.90664614893597129</v>
      </c>
      <c r="F34" s="978">
        <v>0.19579128330839518</v>
      </c>
      <c r="G34" s="978">
        <v>1.0689917817176724</v>
      </c>
      <c r="H34" s="978">
        <v>0.19579128330839521</v>
      </c>
      <c r="I34" s="978">
        <v>1.20622850890193</v>
      </c>
      <c r="J34" s="978">
        <v>0.37150993826408713</v>
      </c>
      <c r="K34" s="978">
        <v>1.2222181716174236</v>
      </c>
      <c r="L34" s="978">
        <v>0.19579128330839515</v>
      </c>
      <c r="M34" s="65"/>
    </row>
    <row r="35" spans="1:13" x14ac:dyDescent="0.2">
      <c r="A35" s="891">
        <v>2018</v>
      </c>
      <c r="B35" s="980">
        <v>11.071101449383669</v>
      </c>
      <c r="C35" s="978">
        <v>0.86867494297435255</v>
      </c>
      <c r="D35" s="978">
        <v>0.41525494087513087</v>
      </c>
      <c r="E35" s="978">
        <v>0.83467369021391091</v>
      </c>
      <c r="F35" s="978">
        <v>0.19579128330839521</v>
      </c>
      <c r="G35" s="978">
        <v>0.97924057481126303</v>
      </c>
      <c r="H35" s="978">
        <v>0.19579128330839526</v>
      </c>
      <c r="I35" s="978">
        <v>1.2107554011508415</v>
      </c>
      <c r="J35" s="978">
        <v>0.36518905161321391</v>
      </c>
      <c r="K35" s="978">
        <v>1.1099871967556445</v>
      </c>
      <c r="L35" s="978">
        <v>0.19579128330839521</v>
      </c>
      <c r="M35" s="65"/>
    </row>
    <row r="36" spans="1:13" x14ac:dyDescent="0.2">
      <c r="A36" s="891">
        <v>2019</v>
      </c>
      <c r="B36" s="980">
        <v>11.071101449383669</v>
      </c>
      <c r="C36" s="978">
        <v>0.75244389837238901</v>
      </c>
      <c r="D36" s="978">
        <v>0.41250886479816518</v>
      </c>
      <c r="E36" s="978">
        <v>0.77222991983878753</v>
      </c>
      <c r="F36" s="978">
        <v>0.19579128330839521</v>
      </c>
      <c r="G36" s="978">
        <v>0.88153344076945239</v>
      </c>
      <c r="H36" s="978">
        <v>0.19579128330839518</v>
      </c>
      <c r="I36" s="978">
        <v>1.2157712040608024</v>
      </c>
      <c r="J36" s="978">
        <v>0.36148000136099495</v>
      </c>
      <c r="K36" s="978">
        <v>1.0245391810501561</v>
      </c>
      <c r="L36" s="978">
        <v>0.19579128330839521</v>
      </c>
      <c r="M36" s="65"/>
    </row>
    <row r="37" spans="1:13" x14ac:dyDescent="0.2">
      <c r="A37" s="986"/>
      <c r="B37" s="1224"/>
      <c r="C37" s="1224"/>
      <c r="D37" s="1224"/>
      <c r="E37" s="1224"/>
      <c r="F37" s="1224"/>
      <c r="G37" s="1247"/>
      <c r="H37" s="1224"/>
      <c r="I37" s="1224"/>
      <c r="J37" s="1224"/>
      <c r="K37" s="1224"/>
      <c r="L37" s="1224"/>
      <c r="M37" s="65"/>
    </row>
    <row r="38" spans="1:13" x14ac:dyDescent="0.2">
      <c r="A38" s="32" t="s">
        <v>611</v>
      </c>
      <c r="B38" s="32"/>
      <c r="C38" s="32"/>
      <c r="D38" s="32"/>
      <c r="E38" s="32"/>
      <c r="F38" s="32"/>
      <c r="G38" s="32"/>
      <c r="H38" s="32"/>
      <c r="I38" s="32"/>
      <c r="J38" s="32"/>
    </row>
    <row r="39" spans="1:13" x14ac:dyDescent="0.2">
      <c r="A39" s="32"/>
      <c r="B39" s="32"/>
      <c r="C39" s="32"/>
      <c r="D39" s="32"/>
      <c r="E39" s="32"/>
      <c r="F39" s="32"/>
      <c r="G39" s="32"/>
      <c r="H39" s="32"/>
      <c r="I39" s="32"/>
      <c r="J39" s="32"/>
    </row>
  </sheetData>
  <mergeCells count="5">
    <mergeCell ref="A1:D1"/>
    <mergeCell ref="B3:C3"/>
    <mergeCell ref="D3:F3"/>
    <mergeCell ref="G3:H3"/>
    <mergeCell ref="J3:L3"/>
  </mergeCells>
  <hyperlinks>
    <hyperlink ref="A1" location="Contents!A1" display="To table of contents" xr:uid="{00000000-0004-0000-4300-000000000000}"/>
  </hyperlinks>
  <pageMargins left="0.75" right="0.75" top="1" bottom="1" header="0.5" footer="0.5"/>
  <pageSetup paperSize="9" scale="84" orientation="landscape" r:id="rId1"/>
  <headerFooter alignWithMargins="0"/>
  <customProperties>
    <customPr name="EpmWorksheetKeyString_GU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4" tint="0.79998168889431442"/>
    <pageSetUpPr fitToPage="1"/>
  </sheetPr>
  <dimension ref="A1:K40"/>
  <sheetViews>
    <sheetView zoomScale="75" workbookViewId="0">
      <selection sqref="A1:D1"/>
    </sheetView>
  </sheetViews>
  <sheetFormatPr defaultRowHeight="12.75" x14ac:dyDescent="0.2"/>
  <cols>
    <col min="1" max="1" width="9.140625" style="28"/>
    <col min="2" max="7" width="12.7109375" style="28" customWidth="1"/>
    <col min="8" max="10" width="13.28515625" style="28" customWidth="1"/>
    <col min="11" max="16384" width="9.140625" style="28"/>
  </cols>
  <sheetData>
    <row r="1" spans="1:11" ht="30" customHeight="1" x14ac:dyDescent="0.2">
      <c r="A1" s="1417" t="s">
        <v>2</v>
      </c>
      <c r="B1" s="1417"/>
      <c r="C1" s="1417"/>
      <c r="D1" s="1417"/>
    </row>
    <row r="2" spans="1:11" ht="20.25" x14ac:dyDescent="0.3">
      <c r="A2" s="565" t="s">
        <v>1539</v>
      </c>
    </row>
    <row r="3" spans="1:11" ht="15" x14ac:dyDescent="0.25">
      <c r="A3" s="1020"/>
      <c r="B3" s="843" t="s">
        <v>1529</v>
      </c>
      <c r="C3" s="1022"/>
      <c r="D3" s="843" t="s">
        <v>1530</v>
      </c>
      <c r="E3" s="1022"/>
      <c r="F3" s="843" t="s">
        <v>1531</v>
      </c>
      <c r="G3" s="1022"/>
      <c r="H3" s="843" t="s">
        <v>1532</v>
      </c>
      <c r="I3" s="843" t="s">
        <v>1533</v>
      </c>
      <c r="J3" s="63"/>
    </row>
    <row r="4" spans="1:11" x14ac:dyDescent="0.2">
      <c r="A4" s="65"/>
      <c r="B4" s="1024" t="s">
        <v>123</v>
      </c>
      <c r="C4" s="1025" t="s">
        <v>175</v>
      </c>
      <c r="D4" s="1024" t="s">
        <v>123</v>
      </c>
      <c r="E4" s="1025" t="s">
        <v>175</v>
      </c>
      <c r="F4" s="1024" t="s">
        <v>175</v>
      </c>
      <c r="G4" s="1025" t="s">
        <v>17</v>
      </c>
      <c r="H4" s="1024" t="s">
        <v>123</v>
      </c>
      <c r="I4" s="1024" t="s">
        <v>123</v>
      </c>
      <c r="J4" s="1025" t="s">
        <v>175</v>
      </c>
    </row>
    <row r="5" spans="1:11" x14ac:dyDescent="0.2">
      <c r="A5" s="72"/>
      <c r="B5" s="933" t="s">
        <v>202</v>
      </c>
      <c r="C5" s="854"/>
      <c r="D5" s="854"/>
      <c r="E5" s="854"/>
      <c r="F5" s="854"/>
      <c r="G5" s="854"/>
      <c r="H5" s="854"/>
      <c r="I5" s="854"/>
      <c r="J5" s="869"/>
    </row>
    <row r="6" spans="1:11" x14ac:dyDescent="0.2">
      <c r="A6" s="66"/>
      <c r="B6" s="580"/>
      <c r="C6" s="580"/>
      <c r="D6" s="580"/>
      <c r="E6" s="580"/>
      <c r="F6" s="580"/>
      <c r="G6" s="580"/>
      <c r="H6" s="580"/>
      <c r="I6" s="580"/>
      <c r="J6" s="985"/>
      <c r="K6" s="32"/>
    </row>
    <row r="7" spans="1:11" x14ac:dyDescent="0.2">
      <c r="A7" s="858">
        <v>1990</v>
      </c>
      <c r="B7" s="980">
        <v>24.6024893672468</v>
      </c>
      <c r="C7" s="892">
        <v>0.270405762278772</v>
      </c>
      <c r="D7" s="978">
        <v>1.5476188180969199</v>
      </c>
      <c r="E7" s="892">
        <v>0.29376845269026097</v>
      </c>
      <c r="F7" s="892">
        <v>0.32420616940932701</v>
      </c>
      <c r="G7" s="892">
        <v>0.20988504393506199</v>
      </c>
      <c r="H7" s="978">
        <v>4.4131804469294398</v>
      </c>
      <c r="I7" s="978">
        <v>1.4037075574034099</v>
      </c>
      <c r="J7" s="893">
        <v>0.284534728336441</v>
      </c>
      <c r="K7" s="32"/>
    </row>
    <row r="8" spans="1:11" x14ac:dyDescent="0.2">
      <c r="A8" s="858">
        <v>1991</v>
      </c>
      <c r="B8" s="980">
        <v>24.6024893672468</v>
      </c>
      <c r="C8" s="892">
        <v>0.27058965770627802</v>
      </c>
      <c r="D8" s="978">
        <v>1.5476188180969199</v>
      </c>
      <c r="E8" s="892">
        <v>0.29372950776309398</v>
      </c>
      <c r="F8" s="892">
        <v>0.32033251183517902</v>
      </c>
      <c r="G8" s="892">
        <v>0.20988504393506199</v>
      </c>
      <c r="H8" s="978">
        <v>4.4053764305941803</v>
      </c>
      <c r="I8" s="978">
        <v>1.40500217953311</v>
      </c>
      <c r="J8" s="893">
        <v>0.27946171102744499</v>
      </c>
      <c r="K8" s="32"/>
    </row>
    <row r="9" spans="1:11" x14ac:dyDescent="0.2">
      <c r="A9" s="858">
        <v>1992</v>
      </c>
      <c r="B9" s="980">
        <v>22.293283306291301</v>
      </c>
      <c r="C9" s="892">
        <v>0.26577481677394899</v>
      </c>
      <c r="D9" s="978">
        <v>1.50442630679402</v>
      </c>
      <c r="E9" s="892">
        <v>0.27964724368299199</v>
      </c>
      <c r="F9" s="892">
        <v>0.30856075045270098</v>
      </c>
      <c r="G9" s="892">
        <v>0.20988504393506199</v>
      </c>
      <c r="H9" s="978">
        <v>4.22828630492267</v>
      </c>
      <c r="I9" s="978">
        <v>1.36924260147453</v>
      </c>
      <c r="J9" s="893">
        <v>0.27056597968780099</v>
      </c>
      <c r="K9" s="32"/>
    </row>
    <row r="10" spans="1:11" x14ac:dyDescent="0.2">
      <c r="A10" s="858">
        <v>1993</v>
      </c>
      <c r="B10" s="980">
        <v>21.644481215024999</v>
      </c>
      <c r="C10" s="892">
        <v>0.26130907735007503</v>
      </c>
      <c r="D10" s="978">
        <v>1.4711047057534301</v>
      </c>
      <c r="E10" s="892">
        <v>0.26793710981604102</v>
      </c>
      <c r="F10" s="892">
        <v>0.29928121052300199</v>
      </c>
      <c r="G10" s="892">
        <v>0.20988504393506199</v>
      </c>
      <c r="H10" s="978">
        <v>4.0861808755301601</v>
      </c>
      <c r="I10" s="978">
        <v>1.3450787948699201</v>
      </c>
      <c r="J10" s="893">
        <v>0.26393036366692602</v>
      </c>
      <c r="K10" s="32"/>
    </row>
    <row r="11" spans="1:11" x14ac:dyDescent="0.2">
      <c r="A11" s="858">
        <v>1994</v>
      </c>
      <c r="B11" s="980">
        <v>21.567511528427499</v>
      </c>
      <c r="C11" s="892">
        <v>0.257043587187888</v>
      </c>
      <c r="D11" s="978">
        <v>1.4399770486807499</v>
      </c>
      <c r="E11" s="892">
        <v>0.25745447108888497</v>
      </c>
      <c r="F11" s="892">
        <v>0.29175474769974702</v>
      </c>
      <c r="G11" s="892">
        <v>0.20988504393506199</v>
      </c>
      <c r="H11" s="978">
        <v>3.92404997671925</v>
      </c>
      <c r="I11" s="978">
        <v>1.3277683235723501</v>
      </c>
      <c r="J11" s="893">
        <v>0.25702698042452499</v>
      </c>
      <c r="K11" s="32"/>
    </row>
    <row r="12" spans="1:11" x14ac:dyDescent="0.2">
      <c r="A12" s="858">
        <v>1995</v>
      </c>
      <c r="B12" s="980">
        <v>21.567511528427499</v>
      </c>
      <c r="C12" s="892">
        <v>0.25290015873937</v>
      </c>
      <c r="D12" s="978">
        <v>1.4105632071032199</v>
      </c>
      <c r="E12" s="892">
        <v>0.247817733114016</v>
      </c>
      <c r="F12" s="892">
        <v>0.28477374746838802</v>
      </c>
      <c r="G12" s="892">
        <v>0.20988504393506199</v>
      </c>
      <c r="H12" s="978">
        <v>3.78620432961096</v>
      </c>
      <c r="I12" s="978">
        <v>1.3132306729376999</v>
      </c>
      <c r="J12" s="893">
        <v>0.250826536425372</v>
      </c>
      <c r="K12" s="32"/>
    </row>
    <row r="13" spans="1:11" x14ac:dyDescent="0.2">
      <c r="A13" s="858">
        <v>1996</v>
      </c>
      <c r="B13" s="980">
        <v>21.567511528427499</v>
      </c>
      <c r="C13" s="892">
        <v>0.248903404305682</v>
      </c>
      <c r="D13" s="978">
        <v>1.3831762344563701</v>
      </c>
      <c r="E13" s="892">
        <v>0.23891627415019201</v>
      </c>
      <c r="F13" s="892">
        <v>0.27831687063086802</v>
      </c>
      <c r="G13" s="892">
        <v>0.20988504393506199</v>
      </c>
      <c r="H13" s="978">
        <v>3.69178149872767</v>
      </c>
      <c r="I13" s="978">
        <v>1.2988919453388901</v>
      </c>
      <c r="J13" s="893">
        <v>0.244856700231214</v>
      </c>
      <c r="K13" s="32"/>
    </row>
    <row r="14" spans="1:11" x14ac:dyDescent="0.2">
      <c r="A14" s="858">
        <v>1997</v>
      </c>
      <c r="B14" s="980">
        <v>21.567511528427499</v>
      </c>
      <c r="C14" s="892">
        <v>0.245018103248968</v>
      </c>
      <c r="D14" s="978">
        <v>1.35762985633</v>
      </c>
      <c r="E14" s="892">
        <v>0.230786433480412</v>
      </c>
      <c r="F14" s="892">
        <v>0.27230441006855299</v>
      </c>
      <c r="G14" s="892">
        <v>0.20988504393506199</v>
      </c>
      <c r="H14" s="978">
        <v>3.6124914929034202</v>
      </c>
      <c r="I14" s="978">
        <v>1.2819974543961701</v>
      </c>
      <c r="J14" s="893">
        <v>0.23823952353875599</v>
      </c>
      <c r="K14" s="32"/>
    </row>
    <row r="15" spans="1:11" x14ac:dyDescent="0.2">
      <c r="A15" s="858">
        <v>1998</v>
      </c>
      <c r="B15" s="980">
        <v>21.567511528427499</v>
      </c>
      <c r="C15" s="892">
        <v>0.241215200856332</v>
      </c>
      <c r="D15" s="978">
        <v>1.33560227031817</v>
      </c>
      <c r="E15" s="892">
        <v>0.22367717581351701</v>
      </c>
      <c r="F15" s="892">
        <v>0.26651092553151801</v>
      </c>
      <c r="G15" s="892">
        <v>0.20988504393506199</v>
      </c>
      <c r="H15" s="978">
        <v>3.5489911257148798</v>
      </c>
      <c r="I15" s="978">
        <v>1.266508952044</v>
      </c>
      <c r="J15" s="893">
        <v>0.231663000659731</v>
      </c>
      <c r="K15" s="32"/>
    </row>
    <row r="16" spans="1:11" x14ac:dyDescent="0.2">
      <c r="A16" s="858">
        <v>1999</v>
      </c>
      <c r="B16" s="980">
        <v>21.567511528427499</v>
      </c>
      <c r="C16" s="892">
        <v>0.237484981083009</v>
      </c>
      <c r="D16" s="978">
        <v>1.3244836711064101</v>
      </c>
      <c r="E16" s="892">
        <v>0.218500382265749</v>
      </c>
      <c r="F16" s="892">
        <v>0.261721028683148</v>
      </c>
      <c r="G16" s="892">
        <v>0.20988504393506199</v>
      </c>
      <c r="H16" s="978">
        <v>3.5128472271677</v>
      </c>
      <c r="I16" s="978">
        <v>1.2528296139800099</v>
      </c>
      <c r="J16" s="893">
        <v>0.22610484301580999</v>
      </c>
      <c r="K16" s="32"/>
    </row>
    <row r="17" spans="1:11" x14ac:dyDescent="0.2">
      <c r="A17" s="858">
        <v>2000</v>
      </c>
      <c r="B17" s="980">
        <v>22.351905240463498</v>
      </c>
      <c r="C17" s="892">
        <v>0.22817509192867599</v>
      </c>
      <c r="D17" s="978">
        <v>1.3167226325704799</v>
      </c>
      <c r="E17" s="892">
        <v>0.20407494389411299</v>
      </c>
      <c r="F17" s="892">
        <v>0.24539924677201599</v>
      </c>
      <c r="G17" s="892">
        <v>0.20988504393506199</v>
      </c>
      <c r="H17" s="978">
        <v>3.4786462580165098</v>
      </c>
      <c r="I17" s="978">
        <v>1.24050677266817</v>
      </c>
      <c r="J17" s="893">
        <v>0.215496637378357</v>
      </c>
      <c r="K17" s="32"/>
    </row>
    <row r="18" spans="1:11" x14ac:dyDescent="0.2">
      <c r="A18" s="858">
        <v>2001</v>
      </c>
      <c r="B18" s="980">
        <v>22.562114446537201</v>
      </c>
      <c r="C18" s="892">
        <v>0.21873946481925799</v>
      </c>
      <c r="D18" s="978">
        <v>1.3107400495272299</v>
      </c>
      <c r="E18" s="892">
        <v>0.18912575456015501</v>
      </c>
      <c r="F18" s="892">
        <v>0.22974095121155599</v>
      </c>
      <c r="G18" s="892">
        <v>0.20988504393506199</v>
      </c>
      <c r="H18" s="978">
        <v>3.44500405876052</v>
      </c>
      <c r="I18" s="978">
        <v>1.2307620200315399</v>
      </c>
      <c r="J18" s="893">
        <v>0.204294892192109</v>
      </c>
      <c r="K18" s="32"/>
    </row>
    <row r="19" spans="1:11" x14ac:dyDescent="0.2">
      <c r="A19" s="858">
        <v>2002</v>
      </c>
      <c r="B19" s="980">
        <v>22.586770107275701</v>
      </c>
      <c r="C19" s="892">
        <v>0.21029608251312701</v>
      </c>
      <c r="D19" s="978">
        <v>1.3070837317044599</v>
      </c>
      <c r="E19" s="892">
        <v>0.17560553115952801</v>
      </c>
      <c r="F19" s="892">
        <v>0.21475990627483699</v>
      </c>
      <c r="G19" s="892">
        <v>0.20988504393506199</v>
      </c>
      <c r="H19" s="978">
        <v>3.4160259489579001</v>
      </c>
      <c r="I19" s="978">
        <v>1.22563799438993</v>
      </c>
      <c r="J19" s="893">
        <v>0.19113729286046699</v>
      </c>
      <c r="K19" s="32"/>
    </row>
    <row r="20" spans="1:11" x14ac:dyDescent="0.2">
      <c r="A20" s="858">
        <v>2003</v>
      </c>
      <c r="B20" s="980">
        <v>14.564684424364801</v>
      </c>
      <c r="C20" s="892">
        <v>0.20080361877356501</v>
      </c>
      <c r="D20" s="978">
        <v>1.30489094311497</v>
      </c>
      <c r="E20" s="892">
        <v>0.16198257921616599</v>
      </c>
      <c r="F20" s="892">
        <v>0.199987490961092</v>
      </c>
      <c r="G20" s="892">
        <v>0.20988504393506199</v>
      </c>
      <c r="H20" s="978">
        <v>3.3922392090140598</v>
      </c>
      <c r="I20" s="978">
        <v>1.22187889108697</v>
      </c>
      <c r="J20" s="893">
        <v>0.17861940586331701</v>
      </c>
      <c r="K20" s="32"/>
    </row>
    <row r="21" spans="1:11" x14ac:dyDescent="0.2">
      <c r="A21" s="858">
        <v>2004</v>
      </c>
      <c r="B21" s="980">
        <v>12.393339762403301</v>
      </c>
      <c r="C21" s="892">
        <v>0.191037143112299</v>
      </c>
      <c r="D21" s="978">
        <v>1.3035514586128201</v>
      </c>
      <c r="E21" s="892">
        <v>0.14782567397361801</v>
      </c>
      <c r="F21" s="892">
        <v>0.188147653741528</v>
      </c>
      <c r="G21" s="892">
        <v>0.20988504393506199</v>
      </c>
      <c r="H21" s="978">
        <v>3.37565579158003</v>
      </c>
      <c r="I21" s="978">
        <v>1.21897740489823</v>
      </c>
      <c r="J21" s="893">
        <v>0.16565465915429201</v>
      </c>
      <c r="K21" s="32"/>
    </row>
    <row r="22" spans="1:11" x14ac:dyDescent="0.2">
      <c r="A22" s="858">
        <v>2005</v>
      </c>
      <c r="B22" s="980">
        <v>12.138058551617901</v>
      </c>
      <c r="C22" s="892">
        <v>0.18047808604593599</v>
      </c>
      <c r="D22" s="978">
        <v>1.3032538323703999</v>
      </c>
      <c r="E22" s="892">
        <v>0.13362135097938199</v>
      </c>
      <c r="F22" s="892">
        <v>0.169880049130987</v>
      </c>
      <c r="G22" s="892">
        <v>0.20988504393506199</v>
      </c>
      <c r="H22" s="978">
        <v>3.3697007705605699</v>
      </c>
      <c r="I22" s="978">
        <v>1.21667772389827</v>
      </c>
      <c r="J22" s="893">
        <v>0.150132143448307</v>
      </c>
      <c r="K22" s="32"/>
    </row>
    <row r="23" spans="1:11" x14ac:dyDescent="0.2">
      <c r="A23" s="858">
        <v>2006</v>
      </c>
      <c r="B23" s="980">
        <v>12.138058551617901</v>
      </c>
      <c r="C23" s="892">
        <v>0.16956429259456501</v>
      </c>
      <c r="D23" s="978">
        <v>1.3060943359164301</v>
      </c>
      <c r="E23" s="892">
        <v>0.11839388853685499</v>
      </c>
      <c r="F23" s="892">
        <v>0.15276114134305199</v>
      </c>
      <c r="G23" s="892">
        <v>0.20988504393506199</v>
      </c>
      <c r="H23" s="978">
        <v>3.33608701380478</v>
      </c>
      <c r="I23" s="978">
        <v>1.21434165540219</v>
      </c>
      <c r="J23" s="893">
        <v>0.13710061424044501</v>
      </c>
      <c r="K23" s="32"/>
    </row>
    <row r="24" spans="1:11" x14ac:dyDescent="0.2">
      <c r="A24" s="858">
        <v>2007</v>
      </c>
      <c r="B24" s="980">
        <v>12.138058551617901</v>
      </c>
      <c r="C24" s="892">
        <v>0.15771956338894</v>
      </c>
      <c r="D24" s="978">
        <v>1.30761780672272</v>
      </c>
      <c r="E24" s="892">
        <v>0.105002343335778</v>
      </c>
      <c r="F24" s="892">
        <v>0.13431143501461601</v>
      </c>
      <c r="G24" s="892">
        <v>0.20988504393506199</v>
      </c>
      <c r="H24" s="978">
        <v>3.30743239579117</v>
      </c>
      <c r="I24" s="978">
        <v>1.2124328467565699</v>
      </c>
      <c r="J24" s="893">
        <v>0.122742874604695</v>
      </c>
      <c r="K24" s="32"/>
    </row>
    <row r="25" spans="1:11" x14ac:dyDescent="0.2">
      <c r="A25" s="858">
        <v>2008</v>
      </c>
      <c r="B25" s="980">
        <v>12.138058551617901</v>
      </c>
      <c r="C25" s="892">
        <v>0.144351012997781</v>
      </c>
      <c r="D25" s="978">
        <v>1.3086706890129101</v>
      </c>
      <c r="E25" s="892">
        <v>9.4012515610801206E-2</v>
      </c>
      <c r="F25" s="892">
        <v>0.11726284685834901</v>
      </c>
      <c r="G25" s="892">
        <v>0.20988504393506199</v>
      </c>
      <c r="H25" s="978">
        <v>3.2801128778859598</v>
      </c>
      <c r="I25" s="978">
        <v>1.2122336302982999</v>
      </c>
      <c r="J25" s="893">
        <v>0.11047530508419701</v>
      </c>
      <c r="K25" s="32"/>
    </row>
    <row r="26" spans="1:11" x14ac:dyDescent="0.2">
      <c r="A26" s="858">
        <v>2009</v>
      </c>
      <c r="B26" s="980">
        <v>12.138058551617901</v>
      </c>
      <c r="C26" s="892">
        <v>0.131622041706007</v>
      </c>
      <c r="D26" s="978">
        <v>1.22785613669141</v>
      </c>
      <c r="E26" s="892">
        <v>8.5675721393826898E-2</v>
      </c>
      <c r="F26" s="892">
        <v>0.102913524969481</v>
      </c>
      <c r="G26" s="892">
        <v>0.20988504393506199</v>
      </c>
      <c r="H26" s="978">
        <v>3.2325553282227801</v>
      </c>
      <c r="I26" s="978">
        <v>1.1854024591800001</v>
      </c>
      <c r="J26" s="893">
        <v>0.101317978576589</v>
      </c>
      <c r="K26" s="32"/>
    </row>
    <row r="27" spans="1:11" x14ac:dyDescent="0.2">
      <c r="A27" s="858">
        <v>2010</v>
      </c>
      <c r="B27" s="980">
        <v>12.138058551617901</v>
      </c>
      <c r="C27" s="892">
        <v>0.1217654575679</v>
      </c>
      <c r="D27" s="978">
        <v>1.18252547486447</v>
      </c>
      <c r="E27" s="892">
        <v>8.0254952610108399E-2</v>
      </c>
      <c r="F27" s="892">
        <v>9.73135906912177E-2</v>
      </c>
      <c r="G27" s="892">
        <v>0.20988504393506199</v>
      </c>
      <c r="H27" s="978">
        <v>3.18567508658729</v>
      </c>
      <c r="I27" s="978">
        <v>1.15856738017316</v>
      </c>
      <c r="J27" s="893">
        <v>8.9073287359600101E-2</v>
      </c>
      <c r="K27" s="32"/>
    </row>
    <row r="28" spans="1:11" x14ac:dyDescent="0.2">
      <c r="A28" s="858">
        <v>2011</v>
      </c>
      <c r="B28" s="980">
        <v>12.138058551617901</v>
      </c>
      <c r="C28" s="892">
        <v>0.112591837827931</v>
      </c>
      <c r="D28" s="978">
        <v>1.15092362969391</v>
      </c>
      <c r="E28" s="892">
        <v>7.4941031355851895E-2</v>
      </c>
      <c r="F28" s="892">
        <v>9.1579667918045504E-2</v>
      </c>
      <c r="G28" s="892">
        <v>0.20988504393506199</v>
      </c>
      <c r="H28" s="978">
        <v>3.1393329277274402</v>
      </c>
      <c r="I28" s="978">
        <v>1.13179079600944</v>
      </c>
      <c r="J28" s="893">
        <v>8.2311778364800303E-2</v>
      </c>
      <c r="K28" s="32"/>
    </row>
    <row r="29" spans="1:11" x14ac:dyDescent="0.2">
      <c r="A29" s="858">
        <v>2012</v>
      </c>
      <c r="B29" s="980">
        <v>12.138058551617901</v>
      </c>
      <c r="C29" s="892">
        <v>0.103167660135446</v>
      </c>
      <c r="D29" s="978">
        <v>1.09986045024999</v>
      </c>
      <c r="E29" s="892">
        <v>7.02710124132091E-2</v>
      </c>
      <c r="F29" s="892">
        <v>8.5231846203111694E-2</v>
      </c>
      <c r="G29" s="892">
        <v>0.20988504393506199</v>
      </c>
      <c r="H29" s="978">
        <v>3.0942859160143201</v>
      </c>
      <c r="I29" s="978">
        <v>1.1049617723690599</v>
      </c>
      <c r="J29" s="893">
        <v>7.5674842211230095E-2</v>
      </c>
      <c r="K29" s="32"/>
    </row>
    <row r="30" spans="1:11" x14ac:dyDescent="0.2">
      <c r="A30" s="858">
        <v>2013</v>
      </c>
      <c r="B30" s="980">
        <v>12.138058551617901</v>
      </c>
      <c r="C30" s="892">
        <v>9.4513929396270305E-2</v>
      </c>
      <c r="D30" s="978">
        <v>1.05378079474335</v>
      </c>
      <c r="E30" s="892">
        <v>6.6576922869267002E-2</v>
      </c>
      <c r="F30" s="892">
        <v>7.9162254728650697E-2</v>
      </c>
      <c r="G30" s="892">
        <v>0.20988504393506199</v>
      </c>
      <c r="H30" s="978">
        <v>3.0532225497306502</v>
      </c>
      <c r="I30" s="978">
        <v>1.0781644516828699</v>
      </c>
      <c r="J30" s="893">
        <v>7.0766502162332698E-2</v>
      </c>
      <c r="K30" s="32"/>
    </row>
    <row r="31" spans="1:11" x14ac:dyDescent="0.2">
      <c r="A31" s="858">
        <v>2014</v>
      </c>
      <c r="B31" s="980">
        <v>12.138058551617901</v>
      </c>
      <c r="C31" s="892">
        <v>8.6599569799269097E-2</v>
      </c>
      <c r="D31" s="978">
        <v>1.0126648641721201</v>
      </c>
      <c r="E31" s="892">
        <v>6.3933605646097805E-2</v>
      </c>
      <c r="F31" s="892">
        <v>7.5119981883594103E-2</v>
      </c>
      <c r="G31" s="892">
        <v>0.20988504393506199</v>
      </c>
      <c r="H31" s="978">
        <v>2.8601102416892101</v>
      </c>
      <c r="I31" s="978">
        <v>1.0515489683727299</v>
      </c>
      <c r="J31" s="893">
        <v>6.5597556378277702E-2</v>
      </c>
      <c r="K31" s="32"/>
    </row>
    <row r="32" spans="1:11" x14ac:dyDescent="0.2">
      <c r="A32" s="858">
        <v>2015</v>
      </c>
      <c r="B32" s="980">
        <v>12.138058551617901</v>
      </c>
      <c r="C32" s="892">
        <v>7.8439490773209497E-2</v>
      </c>
      <c r="D32" s="978">
        <v>0.97198817227985401</v>
      </c>
      <c r="E32" s="892">
        <v>6.0954475170915103E-2</v>
      </c>
      <c r="F32" s="892">
        <v>7.1185831117056106E-2</v>
      </c>
      <c r="G32" s="892">
        <v>0.20988504393506199</v>
      </c>
      <c r="H32" s="978">
        <v>2.6748496267783901</v>
      </c>
      <c r="I32" s="978">
        <v>1.0257121006350101</v>
      </c>
      <c r="J32" s="893">
        <v>6.1794849229929498E-2</v>
      </c>
      <c r="K32" s="32"/>
    </row>
    <row r="33" spans="1:11" x14ac:dyDescent="0.2">
      <c r="A33" s="858">
        <v>2016</v>
      </c>
      <c r="B33" s="980">
        <v>12.138058551617901</v>
      </c>
      <c r="C33" s="892">
        <v>7.0532299064548304E-2</v>
      </c>
      <c r="D33" s="978">
        <v>0.95173004028488095</v>
      </c>
      <c r="E33" s="892">
        <v>5.8039668103677798E-2</v>
      </c>
      <c r="F33" s="892">
        <v>6.6919250365539903E-2</v>
      </c>
      <c r="G33" s="892">
        <v>0.20988504393506199</v>
      </c>
      <c r="H33" s="978">
        <v>2.49445372371664</v>
      </c>
      <c r="I33" s="978">
        <v>1.0018167838745</v>
      </c>
      <c r="J33" s="893">
        <v>5.80546708476017E-2</v>
      </c>
      <c r="K33" s="32"/>
    </row>
    <row r="34" spans="1:11" x14ac:dyDescent="0.2">
      <c r="A34" s="858">
        <v>2017</v>
      </c>
      <c r="B34" s="980">
        <v>12.138058551617901</v>
      </c>
      <c r="C34" s="892">
        <v>6.3301016685833295E-2</v>
      </c>
      <c r="D34" s="978">
        <v>0.93705014656555696</v>
      </c>
      <c r="E34" s="892">
        <v>5.44377920829405E-2</v>
      </c>
      <c r="F34" s="892">
        <v>6.3127534256209497E-2</v>
      </c>
      <c r="G34" s="892">
        <v>0.20988504393506199</v>
      </c>
      <c r="H34" s="978">
        <v>2.32151307284242</v>
      </c>
      <c r="I34" s="978">
        <v>0.98009060161985695</v>
      </c>
      <c r="J34" s="893">
        <v>5.3294510701671002E-2</v>
      </c>
      <c r="K34" s="32"/>
    </row>
    <row r="35" spans="1:11" x14ac:dyDescent="0.2">
      <c r="A35" s="858">
        <v>2018</v>
      </c>
      <c r="B35" s="980">
        <v>12.138058551617901</v>
      </c>
      <c r="C35" s="892">
        <v>5.6076466542977703E-2</v>
      </c>
      <c r="D35" s="978">
        <v>0.92587313179011399</v>
      </c>
      <c r="E35" s="892">
        <v>5.1235889363981699E-2</v>
      </c>
      <c r="F35" s="892">
        <v>5.8918989491518699E-2</v>
      </c>
      <c r="G35" s="892">
        <v>0.20988504393506199</v>
      </c>
      <c r="H35" s="978">
        <v>2.1612331103329301</v>
      </c>
      <c r="I35" s="978">
        <v>0.96263815260836905</v>
      </c>
      <c r="J35" s="893">
        <v>4.93066879266622E-2</v>
      </c>
      <c r="K35" s="32"/>
    </row>
    <row r="36" spans="1:11" x14ac:dyDescent="0.2">
      <c r="A36" s="858">
        <v>2019</v>
      </c>
      <c r="B36" s="980">
        <v>12.138058551617901</v>
      </c>
      <c r="C36" s="892">
        <v>4.7943662732198501E-2</v>
      </c>
      <c r="D36" s="978">
        <v>0.91796384166747202</v>
      </c>
      <c r="E36" s="892">
        <v>4.9268716509436997E-2</v>
      </c>
      <c r="F36" s="892">
        <v>5.4079894189297997E-2</v>
      </c>
      <c r="G36" s="892">
        <v>0.20988504393506199</v>
      </c>
      <c r="H36" s="978">
        <v>2.0116649077435</v>
      </c>
      <c r="I36" s="978">
        <v>0.95252391527629898</v>
      </c>
      <c r="J36" s="893">
        <v>4.5712749586360499E-2</v>
      </c>
      <c r="K36" s="32"/>
    </row>
    <row r="37" spans="1:11" x14ac:dyDescent="0.2">
      <c r="A37" s="64"/>
      <c r="B37" s="987"/>
      <c r="C37" s="987"/>
      <c r="D37" s="987"/>
      <c r="E37" s="987"/>
      <c r="F37" s="987"/>
      <c r="G37" s="987"/>
      <c r="H37" s="987"/>
      <c r="I37" s="987"/>
      <c r="J37" s="988"/>
      <c r="K37" s="32"/>
    </row>
    <row r="38" spans="1:11" x14ac:dyDescent="0.2">
      <c r="A38" s="28" t="s">
        <v>196</v>
      </c>
      <c r="B38" s="32" t="s">
        <v>1540</v>
      </c>
      <c r="C38" s="32"/>
      <c r="D38" s="32"/>
      <c r="E38" s="32"/>
      <c r="F38" s="32"/>
      <c r="G38" s="32"/>
      <c r="H38" s="32"/>
      <c r="I38" s="32"/>
      <c r="J38" s="32"/>
      <c r="K38" s="32"/>
    </row>
    <row r="39" spans="1:11" x14ac:dyDescent="0.2">
      <c r="B39" s="32"/>
      <c r="C39" s="32"/>
      <c r="D39" s="32"/>
      <c r="E39" s="32"/>
      <c r="F39" s="32"/>
      <c r="G39" s="32"/>
      <c r="H39" s="32"/>
      <c r="I39" s="32"/>
      <c r="J39" s="32"/>
      <c r="K39" s="32"/>
    </row>
    <row r="40" spans="1:11" x14ac:dyDescent="0.2">
      <c r="B40" s="32"/>
      <c r="C40" s="32"/>
      <c r="D40" s="32"/>
      <c r="E40" s="32"/>
      <c r="F40" s="32"/>
      <c r="G40" s="32"/>
      <c r="H40" s="32"/>
      <c r="I40" s="32"/>
      <c r="J40" s="32"/>
      <c r="K40" s="32"/>
    </row>
  </sheetData>
  <mergeCells count="1">
    <mergeCell ref="A1:D1"/>
  </mergeCells>
  <hyperlinks>
    <hyperlink ref="A1" location="Contents!A1" display="To table of contents" xr:uid="{00000000-0004-0000-4400-000000000000}"/>
  </hyperlinks>
  <pageMargins left="0.75" right="0.75" top="1" bottom="1" header="0.5" footer="0.5"/>
  <pageSetup paperSize="9" scale="91" orientation="landscape" r:id="rId1"/>
  <headerFooter alignWithMargins="0"/>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M54"/>
  <sheetViews>
    <sheetView workbookViewId="0">
      <selection activeCell="A3" sqref="A3:A4"/>
    </sheetView>
  </sheetViews>
  <sheetFormatPr defaultRowHeight="11.25" x14ac:dyDescent="0.2"/>
  <cols>
    <col min="1" max="1" width="9.140625" style="42"/>
    <col min="2" max="2" width="36.140625" style="42" bestFit="1" customWidth="1"/>
    <col min="3" max="3" width="12" style="42" customWidth="1"/>
    <col min="4" max="16384" width="9.140625" style="42"/>
  </cols>
  <sheetData>
    <row r="1" spans="1:13" ht="26.25" customHeight="1" x14ac:dyDescent="0.2">
      <c r="A1" s="1417" t="s">
        <v>2</v>
      </c>
      <c r="B1" s="1417"/>
      <c r="C1" s="41"/>
      <c r="D1" s="41"/>
    </row>
    <row r="2" spans="1:13" ht="21" x14ac:dyDescent="0.35">
      <c r="A2" s="567" t="s">
        <v>1752</v>
      </c>
      <c r="B2" s="43"/>
      <c r="C2" s="44"/>
      <c r="D2" s="44"/>
    </row>
    <row r="3" spans="1:13" ht="15" customHeight="1" x14ac:dyDescent="0.2">
      <c r="A3" s="1423" t="s">
        <v>156</v>
      </c>
      <c r="B3" s="1423" t="s">
        <v>157</v>
      </c>
      <c r="C3" s="1423" t="s">
        <v>158</v>
      </c>
      <c r="D3" s="1422" t="s">
        <v>159</v>
      </c>
      <c r="E3" s="1422" t="s">
        <v>160</v>
      </c>
      <c r="F3" s="1422"/>
      <c r="G3" s="1422" t="s">
        <v>161</v>
      </c>
      <c r="H3" s="1422"/>
      <c r="I3" s="1422" t="s">
        <v>162</v>
      </c>
      <c r="J3" s="1422"/>
    </row>
    <row r="4" spans="1:13" ht="15.75" customHeight="1" x14ac:dyDescent="0.2">
      <c r="A4" s="1423"/>
      <c r="B4" s="1423"/>
      <c r="C4" s="1423"/>
      <c r="D4" s="1422"/>
      <c r="E4" s="1422"/>
      <c r="F4" s="1422"/>
      <c r="G4" s="1422"/>
      <c r="H4" s="1422"/>
      <c r="I4" s="1422"/>
      <c r="J4" s="1422"/>
    </row>
    <row r="5" spans="1:13" ht="12.75" x14ac:dyDescent="0.2">
      <c r="A5" s="45" t="s">
        <v>59</v>
      </c>
      <c r="B5" s="45" t="s">
        <v>163</v>
      </c>
      <c r="C5" s="45" t="s">
        <v>164</v>
      </c>
      <c r="D5" s="568" t="s">
        <v>165</v>
      </c>
      <c r="E5" s="569">
        <v>-0.1</v>
      </c>
      <c r="F5" s="569">
        <v>0.1</v>
      </c>
      <c r="G5" s="50">
        <v>-0.04</v>
      </c>
      <c r="H5" s="50">
        <v>0.04</v>
      </c>
      <c r="I5" s="570">
        <v>-0.1077032961426901</v>
      </c>
      <c r="J5" s="570">
        <v>0.1077032961426901</v>
      </c>
    </row>
    <row r="6" spans="1:13" ht="12.75" x14ac:dyDescent="0.2">
      <c r="A6" s="45" t="s">
        <v>59</v>
      </c>
      <c r="B6" s="45" t="s">
        <v>163</v>
      </c>
      <c r="C6" s="45" t="s">
        <v>164</v>
      </c>
      <c r="D6" s="568" t="s">
        <v>166</v>
      </c>
      <c r="E6" s="46">
        <v>-0.1</v>
      </c>
      <c r="F6" s="46">
        <v>0.1</v>
      </c>
      <c r="G6" s="47">
        <v>-0.7</v>
      </c>
      <c r="H6" s="47">
        <v>1.5</v>
      </c>
      <c r="I6" s="48">
        <v>-0.70710678118654746</v>
      </c>
      <c r="J6" s="48">
        <v>1.5033296378372907</v>
      </c>
      <c r="L6" s="42" t="s">
        <v>167</v>
      </c>
    </row>
    <row r="7" spans="1:13" ht="12.75" x14ac:dyDescent="0.2">
      <c r="A7" s="45" t="s">
        <v>59</v>
      </c>
      <c r="B7" s="45" t="s">
        <v>163</v>
      </c>
      <c r="C7" s="45" t="s">
        <v>164</v>
      </c>
      <c r="D7" s="568" t="s">
        <v>168</v>
      </c>
      <c r="E7" s="46">
        <v>-0.1</v>
      </c>
      <c r="F7" s="46">
        <v>0.1</v>
      </c>
      <c r="G7" s="47">
        <v>-0.56999999999999995</v>
      </c>
      <c r="H7" s="47">
        <v>1</v>
      </c>
      <c r="I7" s="48">
        <v>-0.57870545184921141</v>
      </c>
      <c r="J7" s="48">
        <v>1.004987562112089</v>
      </c>
      <c r="L7" s="49"/>
      <c r="M7" s="42" t="s">
        <v>169</v>
      </c>
    </row>
    <row r="8" spans="1:13" ht="12.75" x14ac:dyDescent="0.2">
      <c r="A8" s="45" t="s">
        <v>59</v>
      </c>
      <c r="B8" s="45" t="s">
        <v>163</v>
      </c>
      <c r="C8" s="45" t="s">
        <v>170</v>
      </c>
      <c r="D8" s="568" t="s">
        <v>165</v>
      </c>
      <c r="E8" s="46">
        <v>-0.1</v>
      </c>
      <c r="F8" s="46">
        <v>0.1</v>
      </c>
      <c r="G8" s="50">
        <v>-0.04</v>
      </c>
      <c r="H8" s="50">
        <v>0.04</v>
      </c>
      <c r="I8" s="48">
        <v>-0.1077032961426901</v>
      </c>
      <c r="J8" s="48">
        <v>0.1077032961426901</v>
      </c>
      <c r="L8" s="51"/>
      <c r="M8" s="42" t="s">
        <v>171</v>
      </c>
    </row>
    <row r="9" spans="1:13" ht="12.75" x14ac:dyDescent="0.2">
      <c r="A9" s="45" t="s">
        <v>59</v>
      </c>
      <c r="B9" s="45" t="s">
        <v>163</v>
      </c>
      <c r="C9" s="45" t="s">
        <v>170</v>
      </c>
      <c r="D9" s="568" t="s">
        <v>166</v>
      </c>
      <c r="E9" s="46">
        <v>-0.1</v>
      </c>
      <c r="F9" s="46">
        <v>0.1</v>
      </c>
      <c r="G9" s="47">
        <v>-0.7</v>
      </c>
      <c r="H9" s="47">
        <v>1.5</v>
      </c>
      <c r="I9" s="48">
        <v>-0.70710678118654746</v>
      </c>
      <c r="J9" s="48">
        <v>1.5033296378372907</v>
      </c>
      <c r="L9" s="52"/>
      <c r="M9" s="42" t="s">
        <v>172</v>
      </c>
    </row>
    <row r="10" spans="1:13" ht="12.75" x14ac:dyDescent="0.2">
      <c r="A10" s="45" t="s">
        <v>59</v>
      </c>
      <c r="B10" s="45" t="s">
        <v>163</v>
      </c>
      <c r="C10" s="45" t="s">
        <v>170</v>
      </c>
      <c r="D10" s="568" t="s">
        <v>168</v>
      </c>
      <c r="E10" s="46">
        <v>-0.1</v>
      </c>
      <c r="F10" s="46">
        <v>0.1</v>
      </c>
      <c r="G10" s="47">
        <v>-0.56999999999999995</v>
      </c>
      <c r="H10" s="47">
        <v>1</v>
      </c>
      <c r="I10" s="48">
        <v>-0.57870545184921141</v>
      </c>
      <c r="J10" s="48">
        <v>1.004987562112089</v>
      </c>
      <c r="L10" s="53"/>
      <c r="M10" s="42" t="s">
        <v>173</v>
      </c>
    </row>
    <row r="11" spans="1:13" x14ac:dyDescent="0.2">
      <c r="A11" s="54"/>
      <c r="B11" s="54"/>
      <c r="C11" s="54"/>
      <c r="D11" s="54"/>
      <c r="E11" s="54"/>
      <c r="F11" s="54"/>
      <c r="G11" s="54"/>
      <c r="H11" s="54"/>
      <c r="I11" s="54"/>
      <c r="J11" s="54"/>
    </row>
    <row r="12" spans="1:13" ht="12.75" x14ac:dyDescent="0.2">
      <c r="A12" s="45" t="s">
        <v>10</v>
      </c>
      <c r="B12" s="45" t="s">
        <v>7</v>
      </c>
      <c r="C12" s="45" t="s">
        <v>174</v>
      </c>
      <c r="D12" s="568" t="s">
        <v>165</v>
      </c>
      <c r="E12" s="46">
        <v>-0.02</v>
      </c>
      <c r="F12" s="46">
        <v>0.02</v>
      </c>
      <c r="G12" s="55">
        <v>-0.02</v>
      </c>
      <c r="H12" s="55">
        <v>0.02</v>
      </c>
      <c r="I12" s="48">
        <v>-2.8284271247461901E-2</v>
      </c>
      <c r="J12" s="48">
        <v>2.8284271247461901E-2</v>
      </c>
    </row>
    <row r="13" spans="1:13" ht="12.75" x14ac:dyDescent="0.2">
      <c r="A13" s="45" t="s">
        <v>10</v>
      </c>
      <c r="B13" s="45" t="s">
        <v>7</v>
      </c>
      <c r="C13" s="45" t="s">
        <v>175</v>
      </c>
      <c r="D13" s="568" t="s">
        <v>165</v>
      </c>
      <c r="E13" s="46">
        <v>-0.02</v>
      </c>
      <c r="F13" s="46">
        <v>0.02</v>
      </c>
      <c r="G13" s="55">
        <v>-0.02</v>
      </c>
      <c r="H13" s="55">
        <v>0.02</v>
      </c>
      <c r="I13" s="48">
        <v>-2.8284271247461901E-2</v>
      </c>
      <c r="J13" s="48">
        <v>2.8284271247461901E-2</v>
      </c>
    </row>
    <row r="14" spans="1:13" ht="12.75" x14ac:dyDescent="0.2">
      <c r="A14" s="45" t="s">
        <v>10</v>
      </c>
      <c r="B14" s="45" t="s">
        <v>7</v>
      </c>
      <c r="C14" s="45" t="s">
        <v>17</v>
      </c>
      <c r="D14" s="568" t="s">
        <v>165</v>
      </c>
      <c r="E14" s="46">
        <v>-0.05</v>
      </c>
      <c r="F14" s="46">
        <v>0.05</v>
      </c>
      <c r="G14" s="55">
        <v>-0.02</v>
      </c>
      <c r="H14" s="55">
        <v>0.02</v>
      </c>
      <c r="I14" s="48">
        <v>-5.385164807134505E-2</v>
      </c>
      <c r="J14" s="48">
        <v>5.385164807134505E-2</v>
      </c>
    </row>
    <row r="15" spans="1:13" ht="12.75" x14ac:dyDescent="0.2">
      <c r="A15" s="45" t="s">
        <v>10</v>
      </c>
      <c r="B15" s="45" t="s">
        <v>7</v>
      </c>
      <c r="C15" s="45" t="s">
        <v>176</v>
      </c>
      <c r="D15" s="568" t="s">
        <v>165</v>
      </c>
      <c r="E15" s="46">
        <v>-0.1</v>
      </c>
      <c r="F15" s="46">
        <v>0.1</v>
      </c>
      <c r="G15" s="55">
        <v>-0.02</v>
      </c>
      <c r="H15" s="55">
        <v>0.02</v>
      </c>
      <c r="I15" s="48">
        <v>-0.10198039027185571</v>
      </c>
      <c r="J15" s="48">
        <v>0.10198039027185571</v>
      </c>
    </row>
    <row r="16" spans="1:13" ht="12.75" x14ac:dyDescent="0.2">
      <c r="A16" s="45" t="s">
        <v>10</v>
      </c>
      <c r="B16" s="45" t="s">
        <v>7</v>
      </c>
      <c r="C16" s="45" t="s">
        <v>177</v>
      </c>
      <c r="D16" s="568" t="s">
        <v>168</v>
      </c>
      <c r="E16" s="46">
        <v>-0.02</v>
      </c>
      <c r="F16" s="46">
        <v>0.02</v>
      </c>
      <c r="G16" s="55">
        <v>-0.5</v>
      </c>
      <c r="H16" s="55">
        <v>0.5</v>
      </c>
      <c r="I16" s="48">
        <v>-0.5003998401278722</v>
      </c>
      <c r="J16" s="48">
        <v>0.5003998401278722</v>
      </c>
    </row>
    <row r="17" spans="1:10" ht="12.75" x14ac:dyDescent="0.2">
      <c r="A17" s="45" t="s">
        <v>10</v>
      </c>
      <c r="B17" s="45" t="s">
        <v>7</v>
      </c>
      <c r="C17" s="45" t="s">
        <v>177</v>
      </c>
      <c r="D17" s="568" t="s">
        <v>166</v>
      </c>
      <c r="E17" s="46">
        <v>-0.02</v>
      </c>
      <c r="F17" s="46">
        <v>0.02</v>
      </c>
      <c r="G17" s="55">
        <v>-0.5</v>
      </c>
      <c r="H17" s="55">
        <v>0.5</v>
      </c>
      <c r="I17" s="48">
        <v>-0.5003998401278722</v>
      </c>
      <c r="J17" s="48">
        <v>0.5003998401278722</v>
      </c>
    </row>
    <row r="18" spans="1:10" x14ac:dyDescent="0.2">
      <c r="A18" s="54"/>
      <c r="B18" s="54"/>
      <c r="C18" s="54"/>
      <c r="D18" s="54"/>
      <c r="E18" s="54"/>
      <c r="F18" s="54"/>
      <c r="G18" s="54"/>
      <c r="H18" s="54"/>
      <c r="I18" s="54"/>
      <c r="J18" s="54"/>
    </row>
    <row r="19" spans="1:10" ht="12.75" x14ac:dyDescent="0.2">
      <c r="A19" s="45" t="s">
        <v>51</v>
      </c>
      <c r="B19" s="45" t="s">
        <v>50</v>
      </c>
      <c r="C19" s="45" t="s">
        <v>177</v>
      </c>
      <c r="D19" s="568" t="s">
        <v>165</v>
      </c>
      <c r="E19" s="46">
        <v>-0.01</v>
      </c>
      <c r="F19" s="46">
        <v>0.01</v>
      </c>
      <c r="G19" s="56">
        <v>-0.02</v>
      </c>
      <c r="H19" s="56">
        <v>0.02</v>
      </c>
      <c r="I19" s="48">
        <v>-2.2360679774997897E-2</v>
      </c>
      <c r="J19" s="48">
        <v>2.2360679774997897E-2</v>
      </c>
    </row>
    <row r="20" spans="1:10" ht="12.75" x14ac:dyDescent="0.2">
      <c r="A20" s="45" t="s">
        <v>51</v>
      </c>
      <c r="B20" s="45" t="s">
        <v>50</v>
      </c>
      <c r="C20" s="45" t="s">
        <v>177</v>
      </c>
      <c r="D20" s="568" t="s">
        <v>166</v>
      </c>
      <c r="E20" s="46">
        <v>-0.01</v>
      </c>
      <c r="F20" s="46">
        <v>0.01</v>
      </c>
      <c r="G20" s="57">
        <v>-0.5</v>
      </c>
      <c r="H20" s="57">
        <v>2.9999999999999996</v>
      </c>
      <c r="I20" s="48">
        <v>-0.50009999000199945</v>
      </c>
      <c r="J20" s="48">
        <v>3.00001666662037</v>
      </c>
    </row>
    <row r="21" spans="1:10" ht="12.75" x14ac:dyDescent="0.2">
      <c r="A21" s="45" t="s">
        <v>51</v>
      </c>
      <c r="B21" s="45" t="s">
        <v>50</v>
      </c>
      <c r="C21" s="45" t="s">
        <v>177</v>
      </c>
      <c r="D21" s="568" t="s">
        <v>168</v>
      </c>
      <c r="E21" s="46">
        <v>-0.01</v>
      </c>
      <c r="F21" s="46">
        <v>0.01</v>
      </c>
      <c r="G21" s="57">
        <v>-0.4024096385542168</v>
      </c>
      <c r="H21" s="57">
        <v>2.5060240963855422</v>
      </c>
      <c r="I21" s="48">
        <v>-0.40253387087465747</v>
      </c>
      <c r="J21" s="48">
        <v>2.5060440482291955</v>
      </c>
    </row>
    <row r="22" spans="1:10" x14ac:dyDescent="0.2">
      <c r="A22" s="54"/>
      <c r="B22" s="54"/>
      <c r="C22" s="54"/>
      <c r="D22" s="54"/>
      <c r="E22" s="54"/>
      <c r="F22" s="54"/>
      <c r="G22" s="54"/>
      <c r="H22" s="54"/>
      <c r="I22" s="54"/>
      <c r="J22" s="54"/>
    </row>
    <row r="23" spans="1:10" ht="12.75" x14ac:dyDescent="0.2">
      <c r="A23" s="45" t="s">
        <v>47</v>
      </c>
      <c r="B23" s="45" t="s">
        <v>178</v>
      </c>
      <c r="C23" s="45" t="s">
        <v>177</v>
      </c>
      <c r="D23" s="568" t="s">
        <v>165</v>
      </c>
      <c r="E23" s="46">
        <v>-0.05</v>
      </c>
      <c r="F23" s="46">
        <v>0.05</v>
      </c>
      <c r="G23" s="56">
        <v>-0.02</v>
      </c>
      <c r="H23" s="56">
        <v>0.02</v>
      </c>
      <c r="I23" s="48">
        <v>-5.385164807134505E-2</v>
      </c>
      <c r="J23" s="48">
        <v>5.385164807134505E-2</v>
      </c>
    </row>
    <row r="24" spans="1:10" ht="12.75" x14ac:dyDescent="0.2">
      <c r="A24" s="45" t="s">
        <v>47</v>
      </c>
      <c r="B24" s="45" t="s">
        <v>178</v>
      </c>
      <c r="C24" s="45" t="s">
        <v>177</v>
      </c>
      <c r="D24" s="568" t="s">
        <v>166</v>
      </c>
      <c r="E24" s="46">
        <v>-0.05</v>
      </c>
      <c r="F24" s="46">
        <v>0.05</v>
      </c>
      <c r="G24" s="47">
        <v>-0.4</v>
      </c>
      <c r="H24" s="47">
        <v>1.4</v>
      </c>
      <c r="I24" s="48">
        <v>-0.40311288741492751</v>
      </c>
      <c r="J24" s="48">
        <v>1.4008925726121899</v>
      </c>
    </row>
    <row r="25" spans="1:10" ht="12.75" x14ac:dyDescent="0.2">
      <c r="A25" s="45" t="s">
        <v>47</v>
      </c>
      <c r="B25" s="45" t="s">
        <v>178</v>
      </c>
      <c r="C25" s="45" t="s">
        <v>177</v>
      </c>
      <c r="D25" s="568" t="s">
        <v>168</v>
      </c>
      <c r="E25" s="46">
        <v>-0.05</v>
      </c>
      <c r="F25" s="46">
        <v>0.05</v>
      </c>
      <c r="G25" s="47">
        <v>-0.5</v>
      </c>
      <c r="H25" s="47">
        <v>0.5</v>
      </c>
      <c r="I25" s="48">
        <v>-0.50249378105604448</v>
      </c>
      <c r="J25" s="48">
        <v>0.50249378105604448</v>
      </c>
    </row>
    <row r="26" spans="1:10" x14ac:dyDescent="0.2">
      <c r="A26" s="54"/>
      <c r="B26" s="54"/>
      <c r="C26" s="54"/>
      <c r="D26" s="54"/>
      <c r="E26" s="54"/>
      <c r="F26" s="54"/>
      <c r="G26" s="54"/>
      <c r="H26" s="54"/>
      <c r="I26" s="54"/>
      <c r="J26" s="54"/>
    </row>
    <row r="27" spans="1:10" ht="12.75" x14ac:dyDescent="0.2">
      <c r="A27" s="45" t="s">
        <v>177</v>
      </c>
      <c r="B27" s="45" t="s">
        <v>179</v>
      </c>
      <c r="C27" s="45" t="s">
        <v>174</v>
      </c>
      <c r="D27" s="568" t="s">
        <v>165</v>
      </c>
      <c r="E27" s="56">
        <v>-0.02</v>
      </c>
      <c r="F27" s="56">
        <v>0.02</v>
      </c>
      <c r="G27" s="56">
        <v>-0.02</v>
      </c>
      <c r="H27" s="56">
        <v>0.02</v>
      </c>
      <c r="I27" s="48">
        <v>-2.8284271247461901E-2</v>
      </c>
      <c r="J27" s="48">
        <v>2.8284271247461901E-2</v>
      </c>
    </row>
    <row r="28" spans="1:10" ht="12.75" x14ac:dyDescent="0.2">
      <c r="A28" s="45" t="s">
        <v>177</v>
      </c>
      <c r="B28" s="45" t="s">
        <v>179</v>
      </c>
      <c r="C28" s="45" t="s">
        <v>175</v>
      </c>
      <c r="D28" s="568" t="s">
        <v>165</v>
      </c>
      <c r="E28" s="56">
        <v>-0.02</v>
      </c>
      <c r="F28" s="56">
        <v>0.02</v>
      </c>
      <c r="G28" s="56">
        <v>-0.02</v>
      </c>
      <c r="H28" s="56">
        <v>0.02</v>
      </c>
      <c r="I28" s="48">
        <v>-2.8284271247461901E-2</v>
      </c>
      <c r="J28" s="48">
        <v>2.8284271247461901E-2</v>
      </c>
    </row>
    <row r="29" spans="1:10" ht="12.75" x14ac:dyDescent="0.2">
      <c r="A29" s="45" t="s">
        <v>177</v>
      </c>
      <c r="B29" s="45" t="s">
        <v>179</v>
      </c>
      <c r="C29" s="45" t="s">
        <v>17</v>
      </c>
      <c r="D29" s="568" t="s">
        <v>165</v>
      </c>
      <c r="E29" s="56">
        <v>-0.05</v>
      </c>
      <c r="F29" s="56">
        <v>0.05</v>
      </c>
      <c r="G29" s="56">
        <v>-0.02</v>
      </c>
      <c r="H29" s="56">
        <v>0.02</v>
      </c>
      <c r="I29" s="48">
        <v>-5.385164807134505E-2</v>
      </c>
      <c r="J29" s="48">
        <v>5.385164807134505E-2</v>
      </c>
    </row>
    <row r="30" spans="1:10" ht="12.75" x14ac:dyDescent="0.2">
      <c r="A30" s="45" t="s">
        <v>177</v>
      </c>
      <c r="B30" s="45" t="s">
        <v>179</v>
      </c>
      <c r="C30" s="45" t="s">
        <v>174</v>
      </c>
      <c r="D30" s="568" t="s">
        <v>166</v>
      </c>
      <c r="E30" s="56">
        <v>-0.02</v>
      </c>
      <c r="F30" s="56">
        <v>0.02</v>
      </c>
      <c r="G30" s="57">
        <v>-0.5</v>
      </c>
      <c r="H30" s="57">
        <v>2.9999999999999996</v>
      </c>
      <c r="I30" s="48">
        <v>-0.5003998401278722</v>
      </c>
      <c r="J30" s="48">
        <v>3.0000666659259418</v>
      </c>
    </row>
    <row r="31" spans="1:10" ht="12.75" x14ac:dyDescent="0.2">
      <c r="A31" s="45" t="s">
        <v>177</v>
      </c>
      <c r="B31" s="45" t="s">
        <v>179</v>
      </c>
      <c r="C31" s="45" t="s">
        <v>175</v>
      </c>
      <c r="D31" s="568" t="s">
        <v>166</v>
      </c>
      <c r="E31" s="56">
        <v>-0.02</v>
      </c>
      <c r="F31" s="56">
        <v>0.02</v>
      </c>
      <c r="G31" s="57">
        <v>-0.5</v>
      </c>
      <c r="H31" s="57">
        <v>3</v>
      </c>
      <c r="I31" s="48">
        <v>-0.5003998401278722</v>
      </c>
      <c r="J31" s="48">
        <v>3.0000666659259427</v>
      </c>
    </row>
    <row r="32" spans="1:10" ht="12.75" x14ac:dyDescent="0.2">
      <c r="A32" s="45" t="s">
        <v>177</v>
      </c>
      <c r="B32" s="45" t="s">
        <v>179</v>
      </c>
      <c r="C32" s="45" t="s">
        <v>17</v>
      </c>
      <c r="D32" s="568" t="s">
        <v>166</v>
      </c>
      <c r="E32" s="56">
        <v>-0.05</v>
      </c>
      <c r="F32" s="56">
        <v>0.05</v>
      </c>
      <c r="G32" s="56">
        <v>-0.5</v>
      </c>
      <c r="H32" s="56">
        <v>2.9999999999999996</v>
      </c>
      <c r="I32" s="48">
        <v>-0.50249378105604448</v>
      </c>
      <c r="J32" s="48">
        <v>3.000416637735499</v>
      </c>
    </row>
    <row r="33" spans="1:10" ht="12.75" x14ac:dyDescent="0.2">
      <c r="A33" s="45" t="s">
        <v>177</v>
      </c>
      <c r="B33" s="45" t="s">
        <v>179</v>
      </c>
      <c r="C33" s="45" t="s">
        <v>174</v>
      </c>
      <c r="D33" s="568" t="s">
        <v>168</v>
      </c>
      <c r="E33" s="56">
        <v>-0.02</v>
      </c>
      <c r="F33" s="56">
        <v>0.02</v>
      </c>
      <c r="G33" s="57">
        <v>-0.4</v>
      </c>
      <c r="H33" s="57">
        <v>2.5</v>
      </c>
      <c r="I33" s="48">
        <v>-0.40049968789001578</v>
      </c>
      <c r="J33" s="48">
        <v>2.5000799987200408</v>
      </c>
    </row>
    <row r="34" spans="1:10" ht="12.75" x14ac:dyDescent="0.2">
      <c r="A34" s="45" t="s">
        <v>177</v>
      </c>
      <c r="B34" s="45" t="s">
        <v>179</v>
      </c>
      <c r="C34" s="45" t="s">
        <v>175</v>
      </c>
      <c r="D34" s="568" t="s">
        <v>168</v>
      </c>
      <c r="E34" s="56">
        <v>-0.02</v>
      </c>
      <c r="F34" s="56">
        <v>0.02</v>
      </c>
      <c r="G34" s="57">
        <v>-0.4024096385542168</v>
      </c>
      <c r="H34" s="57">
        <v>2.5060240963855422</v>
      </c>
      <c r="I34" s="48">
        <v>-0.4029063380009496</v>
      </c>
      <c r="J34" s="48">
        <v>2.5061039028070988</v>
      </c>
    </row>
    <row r="35" spans="1:10" ht="12.75" x14ac:dyDescent="0.2">
      <c r="A35" s="45" t="s">
        <v>177</v>
      </c>
      <c r="B35" s="45" t="s">
        <v>179</v>
      </c>
      <c r="C35" s="45" t="s">
        <v>17</v>
      </c>
      <c r="D35" s="568" t="s">
        <v>168</v>
      </c>
      <c r="E35" s="56">
        <v>-0.05</v>
      </c>
      <c r="F35" s="56">
        <v>0.05</v>
      </c>
      <c r="G35" s="56">
        <v>-0.4</v>
      </c>
      <c r="H35" s="56">
        <v>2.5</v>
      </c>
      <c r="I35" s="48">
        <v>-0.40311288741492751</v>
      </c>
      <c r="J35" s="48">
        <v>2.5004999500099974</v>
      </c>
    </row>
    <row r="36" spans="1:10" x14ac:dyDescent="0.2">
      <c r="A36" s="45"/>
      <c r="B36" s="45"/>
      <c r="C36" s="45"/>
      <c r="D36" s="568"/>
      <c r="E36" s="54"/>
      <c r="F36" s="54"/>
      <c r="G36" s="54"/>
      <c r="H36" s="54"/>
      <c r="I36" s="54"/>
      <c r="J36" s="54"/>
    </row>
    <row r="37" spans="1:10" ht="12.75" x14ac:dyDescent="0.2">
      <c r="A37" s="45" t="s">
        <v>67</v>
      </c>
      <c r="B37" s="45" t="s">
        <v>180</v>
      </c>
      <c r="C37" s="45" t="s">
        <v>177</v>
      </c>
      <c r="D37" s="568" t="s">
        <v>165</v>
      </c>
      <c r="E37" s="56">
        <v>-0.05</v>
      </c>
      <c r="F37" s="56">
        <v>0.05</v>
      </c>
      <c r="G37" s="56">
        <v>-0.02</v>
      </c>
      <c r="H37" s="56">
        <v>0.02</v>
      </c>
      <c r="I37" s="48">
        <v>-5.385164807134505E-2</v>
      </c>
      <c r="J37" s="48">
        <v>5.385164807134505E-2</v>
      </c>
    </row>
    <row r="38" spans="1:10" ht="12.75" x14ac:dyDescent="0.2">
      <c r="A38" s="45" t="s">
        <v>67</v>
      </c>
      <c r="B38" s="45" t="s">
        <v>180</v>
      </c>
      <c r="C38" s="45" t="s">
        <v>177</v>
      </c>
      <c r="D38" s="568" t="s">
        <v>166</v>
      </c>
      <c r="E38" s="56">
        <v>-0.05</v>
      </c>
      <c r="F38" s="56">
        <v>0.05</v>
      </c>
      <c r="G38" s="56">
        <v>-0.4</v>
      </c>
      <c r="H38" s="56">
        <v>1.4</v>
      </c>
      <c r="I38" s="48">
        <v>-0.40311288741492751</v>
      </c>
      <c r="J38" s="48">
        <v>1.4008925726121899</v>
      </c>
    </row>
    <row r="39" spans="1:10" ht="12.75" x14ac:dyDescent="0.2">
      <c r="A39" s="45" t="s">
        <v>67</v>
      </c>
      <c r="B39" s="45" t="s">
        <v>180</v>
      </c>
      <c r="C39" s="45" t="s">
        <v>177</v>
      </c>
      <c r="D39" s="568" t="s">
        <v>168</v>
      </c>
      <c r="E39" s="56">
        <v>-0.05</v>
      </c>
      <c r="F39" s="56">
        <v>0.05</v>
      </c>
      <c r="G39" s="56">
        <v>-0.5</v>
      </c>
      <c r="H39" s="56">
        <v>0.5</v>
      </c>
      <c r="I39" s="48">
        <v>-0.50249378105604448</v>
      </c>
      <c r="J39" s="48">
        <v>0.50249378105604448</v>
      </c>
    </row>
    <row r="40" spans="1:10" x14ac:dyDescent="0.2">
      <c r="A40" s="45"/>
      <c r="B40" s="45"/>
      <c r="C40" s="45"/>
      <c r="D40" s="571"/>
      <c r="E40" s="58"/>
      <c r="F40" s="58"/>
      <c r="G40" s="59"/>
      <c r="H40" s="54"/>
      <c r="I40" s="54"/>
      <c r="J40" s="54"/>
    </row>
    <row r="41" spans="1:10" ht="12.75" x14ac:dyDescent="0.2">
      <c r="A41" s="45" t="s">
        <v>55</v>
      </c>
      <c r="B41" s="45" t="s">
        <v>181</v>
      </c>
      <c r="C41" s="45" t="s">
        <v>182</v>
      </c>
      <c r="D41" s="568" t="s">
        <v>165</v>
      </c>
      <c r="E41" s="55">
        <v>-0.05</v>
      </c>
      <c r="F41" s="55">
        <v>0.05</v>
      </c>
      <c r="G41" s="56">
        <v>-0.02</v>
      </c>
      <c r="H41" s="56">
        <v>0.02</v>
      </c>
      <c r="I41" s="48">
        <v>-5.385164807134505E-2</v>
      </c>
      <c r="J41" s="48">
        <v>5.385164807134505E-2</v>
      </c>
    </row>
    <row r="42" spans="1:10" ht="12.75" x14ac:dyDescent="0.2">
      <c r="A42" s="45" t="s">
        <v>55</v>
      </c>
      <c r="B42" s="45" t="s">
        <v>181</v>
      </c>
      <c r="C42" s="45" t="s">
        <v>182</v>
      </c>
      <c r="D42" s="568" t="s">
        <v>166</v>
      </c>
      <c r="E42" s="55">
        <v>-0.05</v>
      </c>
      <c r="F42" s="55">
        <v>0.05</v>
      </c>
      <c r="G42" s="56">
        <v>-0.4</v>
      </c>
      <c r="H42" s="56">
        <v>1.4</v>
      </c>
      <c r="I42" s="48">
        <v>-0.40311288741492751</v>
      </c>
      <c r="J42" s="48">
        <v>1.4008925726121899</v>
      </c>
    </row>
    <row r="43" spans="1:10" ht="12.75" x14ac:dyDescent="0.2">
      <c r="A43" s="45" t="s">
        <v>55</v>
      </c>
      <c r="B43" s="45" t="s">
        <v>181</v>
      </c>
      <c r="C43" s="45" t="s">
        <v>182</v>
      </c>
      <c r="D43" s="568" t="s">
        <v>168</v>
      </c>
      <c r="E43" s="55">
        <v>-0.05</v>
      </c>
      <c r="F43" s="55">
        <v>0.05</v>
      </c>
      <c r="G43" s="56">
        <v>-0.5</v>
      </c>
      <c r="H43" s="56">
        <v>0.5</v>
      </c>
      <c r="I43" s="48">
        <v>-0.50249378105604448</v>
      </c>
      <c r="J43" s="48">
        <v>0.50249378105604448</v>
      </c>
    </row>
    <row r="44" spans="1:10" ht="12.75" x14ac:dyDescent="0.2">
      <c r="A44" s="45" t="s">
        <v>55</v>
      </c>
      <c r="B44" s="45" t="s">
        <v>181</v>
      </c>
      <c r="C44" s="45" t="s">
        <v>183</v>
      </c>
      <c r="D44" s="568" t="s">
        <v>165</v>
      </c>
      <c r="E44" s="56">
        <v>-0.1</v>
      </c>
      <c r="F44" s="56">
        <v>0.1</v>
      </c>
      <c r="G44" s="56">
        <v>-0.04</v>
      </c>
      <c r="H44" s="56">
        <v>0.04</v>
      </c>
      <c r="I44" s="48">
        <v>-0.1077032961426901</v>
      </c>
      <c r="J44" s="48">
        <v>0.1077032961426901</v>
      </c>
    </row>
    <row r="45" spans="1:10" ht="12.75" x14ac:dyDescent="0.2">
      <c r="A45" s="45" t="s">
        <v>55</v>
      </c>
      <c r="B45" s="45" t="s">
        <v>181</v>
      </c>
      <c r="C45" s="45" t="s">
        <v>183</v>
      </c>
      <c r="D45" s="568" t="s">
        <v>166</v>
      </c>
      <c r="E45" s="56">
        <v>-0.1</v>
      </c>
      <c r="F45" s="56">
        <v>0.1</v>
      </c>
      <c r="G45" s="56">
        <v>-0.7</v>
      </c>
      <c r="H45" s="56">
        <v>1.5</v>
      </c>
      <c r="I45" s="48">
        <v>-0.70710678118654746</v>
      </c>
      <c r="J45" s="48">
        <v>1.5033296378372907</v>
      </c>
    </row>
    <row r="46" spans="1:10" ht="12.75" x14ac:dyDescent="0.2">
      <c r="A46" s="45" t="s">
        <v>55</v>
      </c>
      <c r="B46" s="45" t="s">
        <v>181</v>
      </c>
      <c r="C46" s="45" t="s">
        <v>183</v>
      </c>
      <c r="D46" s="568" t="s">
        <v>168</v>
      </c>
      <c r="E46" s="56">
        <v>-0.1</v>
      </c>
      <c r="F46" s="56">
        <v>0.1</v>
      </c>
      <c r="G46" s="56">
        <v>-0.56999999999999995</v>
      </c>
      <c r="H46" s="56">
        <v>1</v>
      </c>
      <c r="I46" s="48">
        <v>-0.57870545184921141</v>
      </c>
      <c r="J46" s="48">
        <v>1.004987562112089</v>
      </c>
    </row>
    <row r="47" spans="1:10" x14ac:dyDescent="0.2">
      <c r="A47" s="45"/>
      <c r="B47" s="45"/>
      <c r="C47" s="45"/>
      <c r="D47" s="568"/>
      <c r="E47" s="54"/>
      <c r="F47" s="54"/>
      <c r="G47" s="54"/>
      <c r="H47" s="54"/>
      <c r="I47" s="54"/>
      <c r="J47" s="54"/>
    </row>
    <row r="48" spans="1:10" ht="12.75" x14ac:dyDescent="0.2">
      <c r="A48" s="54" t="s">
        <v>184</v>
      </c>
      <c r="B48" s="54" t="s">
        <v>185</v>
      </c>
      <c r="C48" s="54" t="s">
        <v>177</v>
      </c>
      <c r="D48" s="568" t="s">
        <v>165</v>
      </c>
      <c r="E48" s="56">
        <v>-0.05</v>
      </c>
      <c r="F48" s="56">
        <v>0.05</v>
      </c>
      <c r="G48" s="56">
        <v>-0.04</v>
      </c>
      <c r="H48" s="56">
        <v>0.04</v>
      </c>
      <c r="I48" s="48">
        <v>-6.4031242374328487E-2</v>
      </c>
      <c r="J48" s="48">
        <v>6.4031242374328487E-2</v>
      </c>
    </row>
    <row r="49" spans="1:10" ht="12.75" x14ac:dyDescent="0.2">
      <c r="A49" s="54" t="s">
        <v>184</v>
      </c>
      <c r="B49" s="54" t="s">
        <v>185</v>
      </c>
      <c r="C49" s="54" t="s">
        <v>177</v>
      </c>
      <c r="D49" s="568" t="s">
        <v>166</v>
      </c>
      <c r="E49" s="56">
        <v>-0.05</v>
      </c>
      <c r="F49" s="56">
        <v>0.05</v>
      </c>
      <c r="G49" s="56">
        <v>-0.7</v>
      </c>
      <c r="H49" s="56">
        <v>1.5</v>
      </c>
      <c r="I49" s="48">
        <v>-0.70178344238090995</v>
      </c>
      <c r="J49" s="48">
        <v>1.5008331019803633</v>
      </c>
    </row>
    <row r="50" spans="1:10" ht="12.75" x14ac:dyDescent="0.2">
      <c r="A50" s="54" t="s">
        <v>184</v>
      </c>
      <c r="B50" s="54" t="s">
        <v>185</v>
      </c>
      <c r="C50" s="54" t="s">
        <v>177</v>
      </c>
      <c r="D50" s="568" t="s">
        <v>168</v>
      </c>
      <c r="E50" s="56">
        <v>-0.05</v>
      </c>
      <c r="F50" s="56">
        <v>0.05</v>
      </c>
      <c r="G50" s="56">
        <v>-0.56999999999999995</v>
      </c>
      <c r="H50" s="56">
        <v>1</v>
      </c>
      <c r="I50" s="48">
        <v>-0.57218878003679863</v>
      </c>
      <c r="J50" s="48">
        <v>1.0012492197250393</v>
      </c>
    </row>
    <row r="51" spans="1:10" ht="12.75" x14ac:dyDescent="0.2">
      <c r="A51" s="54" t="s">
        <v>186</v>
      </c>
      <c r="B51" s="54" t="s">
        <v>187</v>
      </c>
      <c r="C51" s="54" t="s">
        <v>177</v>
      </c>
      <c r="D51" s="568" t="s">
        <v>165</v>
      </c>
      <c r="E51" s="56">
        <v>-0.05</v>
      </c>
      <c r="F51" s="56">
        <v>0.05</v>
      </c>
      <c r="G51" s="56">
        <v>-0.02</v>
      </c>
      <c r="H51" s="56">
        <v>0.02</v>
      </c>
      <c r="I51" s="48">
        <v>-5.385164807134505E-2</v>
      </c>
      <c r="J51" s="48">
        <v>5.385164807134505E-2</v>
      </c>
    </row>
    <row r="52" spans="1:10" ht="12.75" x14ac:dyDescent="0.2">
      <c r="A52" s="54" t="s">
        <v>186</v>
      </c>
      <c r="B52" s="54" t="s">
        <v>187</v>
      </c>
      <c r="C52" s="54" t="s">
        <v>177</v>
      </c>
      <c r="D52" s="568" t="s">
        <v>166</v>
      </c>
      <c r="E52" s="56">
        <v>-0.05</v>
      </c>
      <c r="F52" s="56">
        <v>0.05</v>
      </c>
      <c r="G52" s="56">
        <v>-0.4</v>
      </c>
      <c r="H52" s="56">
        <v>1.4</v>
      </c>
      <c r="I52" s="48">
        <v>-0.40311288741492751</v>
      </c>
      <c r="J52" s="48">
        <v>1.4008925726121899</v>
      </c>
    </row>
    <row r="53" spans="1:10" ht="12.75" x14ac:dyDescent="0.2">
      <c r="A53" s="54" t="s">
        <v>186</v>
      </c>
      <c r="B53" s="54" t="s">
        <v>187</v>
      </c>
      <c r="C53" s="54" t="s">
        <v>177</v>
      </c>
      <c r="D53" s="568" t="s">
        <v>168</v>
      </c>
      <c r="E53" s="56">
        <v>-0.05</v>
      </c>
      <c r="F53" s="56">
        <v>0.05</v>
      </c>
      <c r="G53" s="56">
        <v>-0.5</v>
      </c>
      <c r="H53" s="56">
        <v>0.5</v>
      </c>
      <c r="I53" s="48">
        <v>-0.50249378105604448</v>
      </c>
      <c r="J53" s="48">
        <v>0.50249378105604448</v>
      </c>
    </row>
    <row r="54" spans="1:10" x14ac:dyDescent="0.2">
      <c r="A54" s="54"/>
      <c r="B54" s="54"/>
      <c r="C54" s="54"/>
      <c r="D54" s="54"/>
      <c r="E54" s="54"/>
      <c r="F54" s="54"/>
      <c r="G54" s="54"/>
      <c r="H54" s="54"/>
      <c r="I54" s="54"/>
      <c r="J54" s="54"/>
    </row>
  </sheetData>
  <mergeCells count="8">
    <mergeCell ref="I3:J4"/>
    <mergeCell ref="A1:B1"/>
    <mergeCell ref="A3:A4"/>
    <mergeCell ref="B3:B4"/>
    <mergeCell ref="C3:C4"/>
    <mergeCell ref="D3:D4"/>
    <mergeCell ref="E3:F4"/>
    <mergeCell ref="G3:H4"/>
  </mergeCells>
  <hyperlinks>
    <hyperlink ref="A1" location="Contents!A1" display="To table of contents" xr:uid="{00000000-0004-0000-0600-000000000000}"/>
  </hyperlinks>
  <pageMargins left="0.70866141732283472" right="0.70866141732283472" top="0.55118110236220474" bottom="0.15748031496062992" header="0.31496062992125984" footer="0.31496062992125984"/>
  <pageSetup paperSize="9" scale="78" orientation="landscape" r:id="rId1"/>
  <customProperties>
    <customPr name="EpmWorksheetKeyString_GU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4" tint="0.79998168889431442"/>
  </sheetPr>
  <dimension ref="A1:D7"/>
  <sheetViews>
    <sheetView zoomScale="75" workbookViewId="0">
      <selection activeCell="C9" sqref="C9"/>
    </sheetView>
  </sheetViews>
  <sheetFormatPr defaultRowHeight="12.75" x14ac:dyDescent="0.2"/>
  <cols>
    <col min="1" max="1" width="22.42578125" style="28" customWidth="1"/>
    <col min="2" max="4" width="15.140625" style="28" customWidth="1"/>
    <col min="5" max="16384" width="9.140625" style="28"/>
  </cols>
  <sheetData>
    <row r="1" spans="1:4" ht="37.5" customHeight="1" x14ac:dyDescent="0.2">
      <c r="A1" s="1417" t="s">
        <v>2</v>
      </c>
      <c r="B1" s="1417"/>
      <c r="C1" s="1417"/>
      <c r="D1" s="1417"/>
    </row>
    <row r="2" spans="1:4" ht="20.25" x14ac:dyDescent="0.3">
      <c r="A2" s="565" t="s">
        <v>1541</v>
      </c>
    </row>
    <row r="3" spans="1:4" x14ac:dyDescent="0.2">
      <c r="A3" s="938" t="s">
        <v>1751</v>
      </c>
      <c r="B3" s="1056" t="s">
        <v>8</v>
      </c>
      <c r="C3" s="1057" t="s">
        <v>49</v>
      </c>
      <c r="D3" s="20" t="s">
        <v>17</v>
      </c>
    </row>
    <row r="4" spans="1:4" ht="14.25" x14ac:dyDescent="0.25">
      <c r="A4" s="1056" t="s">
        <v>1121</v>
      </c>
      <c r="B4" s="1248">
        <v>4</v>
      </c>
      <c r="C4" s="1248">
        <v>8</v>
      </c>
      <c r="D4" s="1248">
        <v>10</v>
      </c>
    </row>
    <row r="5" spans="1:4" x14ac:dyDescent="0.2">
      <c r="A5" s="572"/>
      <c r="B5" s="572"/>
      <c r="C5" s="572"/>
      <c r="D5" s="572"/>
    </row>
    <row r="6" spans="1:4" x14ac:dyDescent="0.2">
      <c r="D6" s="1026" t="s">
        <v>1028</v>
      </c>
    </row>
    <row r="7" spans="1:4" x14ac:dyDescent="0.2">
      <c r="D7" s="572"/>
    </row>
  </sheetData>
  <mergeCells count="1">
    <mergeCell ref="A1:D1"/>
  </mergeCells>
  <hyperlinks>
    <hyperlink ref="A1" location="Contents!A1" display="To table of contents" xr:uid="{00000000-0004-0000-4500-000000000000}"/>
  </hyperlinks>
  <pageMargins left="0.75" right="0.75" top="1" bottom="1" header="0.5" footer="0.5"/>
  <pageSetup paperSize="9" orientation="portrait" r:id="rId1"/>
  <headerFooter alignWithMargins="0"/>
  <customProperties>
    <customPr name="EpmWorksheetKeyString_GU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4" tint="0.79998168889431442"/>
    <pageSetUpPr fitToPage="1"/>
  </sheetPr>
  <dimension ref="A1:D14"/>
  <sheetViews>
    <sheetView zoomScale="75" workbookViewId="0">
      <selection activeCell="B24" sqref="B24"/>
    </sheetView>
  </sheetViews>
  <sheetFormatPr defaultRowHeight="12.75" x14ac:dyDescent="0.2"/>
  <cols>
    <col min="1" max="1" width="37.85546875" style="28" customWidth="1"/>
    <col min="2" max="3" width="26.85546875" style="28" customWidth="1"/>
    <col min="4" max="16384" width="9.140625" style="28"/>
  </cols>
  <sheetData>
    <row r="1" spans="1:4" ht="39" customHeight="1" x14ac:dyDescent="0.2">
      <c r="A1" s="1417" t="s">
        <v>2</v>
      </c>
      <c r="B1" s="1417"/>
      <c r="C1" s="566"/>
      <c r="D1" s="566"/>
    </row>
    <row r="2" spans="1:4" ht="20.25" x14ac:dyDescent="0.3">
      <c r="A2" s="565" t="s">
        <v>1542</v>
      </c>
    </row>
    <row r="3" spans="1:4" x14ac:dyDescent="0.2">
      <c r="A3" s="72"/>
      <c r="B3" s="1525" t="s">
        <v>1059</v>
      </c>
      <c r="C3" s="1527"/>
    </row>
    <row r="4" spans="1:4" x14ac:dyDescent="0.2">
      <c r="A4" s="64"/>
      <c r="B4" s="1249" t="s">
        <v>1244</v>
      </c>
      <c r="C4" s="1250" t="s">
        <v>1500</v>
      </c>
    </row>
    <row r="5" spans="1:4" x14ac:dyDescent="0.2">
      <c r="A5" s="72"/>
      <c r="B5" s="72" t="s">
        <v>1060</v>
      </c>
      <c r="C5" s="72" t="s">
        <v>1060</v>
      </c>
    </row>
    <row r="6" spans="1:4" x14ac:dyDescent="0.2">
      <c r="A6" s="858"/>
      <c r="B6" s="66"/>
      <c r="C6" s="66"/>
    </row>
    <row r="7" spans="1:4" x14ac:dyDescent="0.2">
      <c r="A7" s="66" t="s">
        <v>1124</v>
      </c>
      <c r="B7" s="1027">
        <v>95</v>
      </c>
      <c r="C7" s="1027">
        <v>49</v>
      </c>
    </row>
    <row r="8" spans="1:4" x14ac:dyDescent="0.2">
      <c r="A8" s="66" t="s">
        <v>1543</v>
      </c>
      <c r="B8" s="1027">
        <v>100</v>
      </c>
      <c r="C8" s="867">
        <v>13</v>
      </c>
    </row>
    <row r="9" spans="1:4" x14ac:dyDescent="0.2">
      <c r="A9" s="66" t="s">
        <v>1544</v>
      </c>
      <c r="B9" s="1027">
        <v>100</v>
      </c>
      <c r="C9" s="867">
        <v>0</v>
      </c>
    </row>
    <row r="10" spans="1:4" x14ac:dyDescent="0.2">
      <c r="A10" s="64"/>
      <c r="B10" s="64"/>
      <c r="C10" s="64"/>
    </row>
    <row r="11" spans="1:4" x14ac:dyDescent="0.2">
      <c r="A11" s="1028" t="s">
        <v>1067</v>
      </c>
    </row>
    <row r="12" spans="1:4" x14ac:dyDescent="0.2">
      <c r="A12" s="984" t="s">
        <v>1222</v>
      </c>
    </row>
    <row r="13" spans="1:4" x14ac:dyDescent="0.2">
      <c r="A13" s="580" t="s">
        <v>1223</v>
      </c>
    </row>
    <row r="14" spans="1:4" x14ac:dyDescent="0.2">
      <c r="A14" s="687" t="s">
        <v>300</v>
      </c>
    </row>
  </sheetData>
  <mergeCells count="2">
    <mergeCell ref="B3:C3"/>
    <mergeCell ref="A1:B1"/>
  </mergeCells>
  <hyperlinks>
    <hyperlink ref="A1" location="Contents!A1" display="To table of contents" xr:uid="{00000000-0004-0000-4600-000000000000}"/>
    <hyperlink ref="A14" r:id="rId1" display="'Documentation on the website of the Dutch Emission Registration." xr:uid="{00000000-0004-0000-4600-000001000000}"/>
  </hyperlinks>
  <pageMargins left="0.75" right="0.75" top="1" bottom="1" header="0.5" footer="0.5"/>
  <pageSetup paperSize="9" orientation="landscape" r:id="rId2"/>
  <headerFooter alignWithMargins="0"/>
  <customProperties>
    <customPr name="EpmWorksheetKeyString_GUID" r:id="rId3"/>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4" tint="0.79998168889431442"/>
  </sheetPr>
  <dimension ref="A1:E40"/>
  <sheetViews>
    <sheetView zoomScale="75" workbookViewId="0">
      <selection activeCell="F25" sqref="F25"/>
    </sheetView>
  </sheetViews>
  <sheetFormatPr defaultRowHeight="12.75" x14ac:dyDescent="0.2"/>
  <cols>
    <col min="1" max="1" width="23.42578125" style="28" customWidth="1"/>
    <col min="2" max="5" width="20.7109375" style="28" customWidth="1"/>
    <col min="6" max="6" width="17" style="28" customWidth="1"/>
    <col min="7" max="7" width="9.140625" style="28"/>
    <col min="8" max="8" width="14.85546875" style="28" customWidth="1"/>
    <col min="9" max="16384" width="9.140625" style="28"/>
  </cols>
  <sheetData>
    <row r="1" spans="1:5" ht="34.5" customHeight="1" x14ac:dyDescent="0.2">
      <c r="A1" s="1417" t="s">
        <v>2</v>
      </c>
      <c r="B1" s="1417"/>
    </row>
    <row r="2" spans="1:5" ht="20.25" x14ac:dyDescent="0.3">
      <c r="A2" s="565" t="s">
        <v>1545</v>
      </c>
      <c r="E2" s="870" t="s">
        <v>205</v>
      </c>
    </row>
    <row r="3" spans="1:5" ht="14.25" x14ac:dyDescent="0.2">
      <c r="A3" s="71"/>
      <c r="B3" s="1029" t="s">
        <v>1546</v>
      </c>
      <c r="C3" s="1029" t="s">
        <v>1547</v>
      </c>
      <c r="D3" s="1029" t="s">
        <v>1548</v>
      </c>
      <c r="E3" s="1030" t="s">
        <v>1549</v>
      </c>
    </row>
    <row r="4" spans="1:5" x14ac:dyDescent="0.2">
      <c r="A4" s="66"/>
      <c r="B4" s="1031"/>
      <c r="C4" s="1031"/>
      <c r="D4" s="1031"/>
      <c r="E4" s="1032"/>
    </row>
    <row r="5" spans="1:5" x14ac:dyDescent="0.2">
      <c r="A5" s="891">
        <v>1990</v>
      </c>
      <c r="B5" s="1058">
        <v>1.0999999999999899</v>
      </c>
      <c r="C5" s="1059">
        <v>4.8999999999999932</v>
      </c>
      <c r="D5" s="1060">
        <v>10.4</v>
      </c>
      <c r="E5" s="1061">
        <v>4.4800000000000004</v>
      </c>
    </row>
    <row r="6" spans="1:5" x14ac:dyDescent="0.2">
      <c r="A6" s="891">
        <v>1991</v>
      </c>
      <c r="B6" s="1058">
        <v>1.4499999999999957</v>
      </c>
      <c r="C6" s="1059">
        <v>0.20000000000000018</v>
      </c>
      <c r="D6" s="1060">
        <v>9.9</v>
      </c>
      <c r="E6" s="1061">
        <v>4.4800000000000004</v>
      </c>
    </row>
    <row r="7" spans="1:5" x14ac:dyDescent="0.2">
      <c r="A7" s="891">
        <v>1992</v>
      </c>
      <c r="B7" s="1058">
        <v>0.20000000000000018</v>
      </c>
      <c r="C7" s="1059">
        <v>-1.7000000000000015</v>
      </c>
      <c r="D7" s="1060">
        <v>9.6999999999999993</v>
      </c>
      <c r="E7" s="1061">
        <v>4.4800000000000004</v>
      </c>
    </row>
    <row r="8" spans="1:5" x14ac:dyDescent="0.2">
      <c r="A8" s="891">
        <v>1993</v>
      </c>
      <c r="B8" s="1058">
        <v>-4.2499999999999982</v>
      </c>
      <c r="C8" s="1059">
        <v>4.6000000000000041</v>
      </c>
      <c r="D8" s="1060">
        <v>9.6999999999999993</v>
      </c>
      <c r="E8" s="1061">
        <v>4.4800000000000004</v>
      </c>
    </row>
    <row r="9" spans="1:5" x14ac:dyDescent="0.2">
      <c r="A9" s="891">
        <v>1994</v>
      </c>
      <c r="B9" s="1058">
        <v>1.6000000000000014</v>
      </c>
      <c r="C9" s="1059">
        <v>5.9000000000000163</v>
      </c>
      <c r="D9" s="1060">
        <v>9.6999999999999993</v>
      </c>
      <c r="E9" s="1061">
        <v>4.4800000000000004</v>
      </c>
    </row>
    <row r="10" spans="1:5" x14ac:dyDescent="0.2">
      <c r="A10" s="891">
        <v>1995</v>
      </c>
      <c r="B10" s="1058">
        <v>1.8499999999999961</v>
      </c>
      <c r="C10" s="1059">
        <v>0.40000000000000036</v>
      </c>
      <c r="D10" s="1060">
        <v>10.6</v>
      </c>
      <c r="E10" s="1061">
        <v>4.4800000000000004</v>
      </c>
    </row>
    <row r="11" spans="1:5" x14ac:dyDescent="0.2">
      <c r="A11" s="891">
        <v>1996</v>
      </c>
      <c r="B11" s="1058">
        <v>2.6000000000000023</v>
      </c>
      <c r="C11" s="1059">
        <v>9.4999999999999964</v>
      </c>
      <c r="D11" s="1060">
        <v>9.5</v>
      </c>
      <c r="E11" s="1061">
        <v>4.4800000000000004</v>
      </c>
    </row>
    <row r="12" spans="1:5" x14ac:dyDescent="0.2">
      <c r="A12" s="891">
        <v>1997</v>
      </c>
      <c r="B12" s="1058">
        <v>2.3499999999999854</v>
      </c>
      <c r="C12" s="1059">
        <v>3.6999999999999922</v>
      </c>
      <c r="D12" s="1060">
        <v>9.4</v>
      </c>
      <c r="E12" s="1061">
        <v>4.4800000000000004</v>
      </c>
    </row>
    <row r="13" spans="1:5" x14ac:dyDescent="0.2">
      <c r="A13" s="891">
        <v>1998</v>
      </c>
      <c r="B13" s="1058">
        <v>4.4000000000000039</v>
      </c>
      <c r="C13" s="1059">
        <v>2.0000000000000018</v>
      </c>
      <c r="D13" s="1060">
        <v>9.3000000000000007</v>
      </c>
      <c r="E13" s="1061">
        <v>4.4800000000000004</v>
      </c>
    </row>
    <row r="14" spans="1:5" x14ac:dyDescent="0.2">
      <c r="A14" s="891">
        <v>1999</v>
      </c>
      <c r="B14" s="1058">
        <v>5.600000000000005</v>
      </c>
      <c r="C14" s="1059">
        <v>10.7</v>
      </c>
      <c r="D14" s="1060">
        <v>10.5</v>
      </c>
      <c r="E14" s="1061">
        <v>4.4800000000000004</v>
      </c>
    </row>
    <row r="15" spans="1:5" x14ac:dyDescent="0.2">
      <c r="A15" s="891">
        <v>2000</v>
      </c>
      <c r="B15" s="1058">
        <v>4.8000000000000043</v>
      </c>
      <c r="C15" s="1059">
        <v>4.0999999999999925</v>
      </c>
      <c r="D15" s="1060">
        <v>10.7</v>
      </c>
      <c r="E15" s="1061">
        <v>4.4800000000000004</v>
      </c>
    </row>
    <row r="16" spans="1:5" x14ac:dyDescent="0.2">
      <c r="A16" s="891">
        <v>2001</v>
      </c>
      <c r="B16" s="1058">
        <v>1.7000000000000126</v>
      </c>
      <c r="C16" s="1059">
        <v>5.699999999999994</v>
      </c>
      <c r="D16" s="1060">
        <v>10.5</v>
      </c>
      <c r="E16" s="1061">
        <v>4.4800000000000004</v>
      </c>
    </row>
    <row r="17" spans="1:5" x14ac:dyDescent="0.2">
      <c r="A17" s="891">
        <v>2002</v>
      </c>
      <c r="B17" s="1058">
        <v>-3.949999999999998</v>
      </c>
      <c r="C17" s="1059">
        <v>-5.0000000000000044</v>
      </c>
      <c r="D17" s="1060">
        <v>9.9</v>
      </c>
      <c r="E17" s="1061">
        <v>4.4800000000000004</v>
      </c>
    </row>
    <row r="18" spans="1:5" x14ac:dyDescent="0.2">
      <c r="A18" s="891">
        <v>2003</v>
      </c>
      <c r="B18" s="1058">
        <v>-3.5000000000000031</v>
      </c>
      <c r="C18" s="1059">
        <v>-6.9000000000000057</v>
      </c>
      <c r="D18" s="1060">
        <v>10</v>
      </c>
      <c r="E18" s="1061">
        <v>4.4800000000000004</v>
      </c>
    </row>
    <row r="19" spans="1:5" x14ac:dyDescent="0.2">
      <c r="A19" s="891">
        <v>2004</v>
      </c>
      <c r="B19" s="1058">
        <v>-1.2000000000000011</v>
      </c>
      <c r="C19" s="1059">
        <v>-4.2999999999999927</v>
      </c>
      <c r="D19" s="1060">
        <v>9.4</v>
      </c>
      <c r="E19" s="1061">
        <v>4.4800000000000004</v>
      </c>
    </row>
    <row r="20" spans="1:5" x14ac:dyDescent="0.2">
      <c r="A20" s="891">
        <v>2005</v>
      </c>
      <c r="B20" s="1058">
        <v>2.4499999999999966</v>
      </c>
      <c r="C20" s="1059">
        <v>5.8000000000000052</v>
      </c>
      <c r="D20" s="1060">
        <v>10.1</v>
      </c>
      <c r="E20" s="1061">
        <v>4.4800000000000004</v>
      </c>
    </row>
    <row r="21" spans="1:5" x14ac:dyDescent="0.2">
      <c r="A21" s="891">
        <v>2006</v>
      </c>
      <c r="B21" s="1058">
        <v>3.6999999999999922</v>
      </c>
      <c r="C21" s="1059">
        <v>5.0999999999999934</v>
      </c>
      <c r="D21" s="1060">
        <v>9.8000000000000007</v>
      </c>
      <c r="E21" s="1061">
        <v>4.4800000000000004</v>
      </c>
    </row>
    <row r="22" spans="1:5" x14ac:dyDescent="0.2">
      <c r="A22" s="891">
        <v>2007</v>
      </c>
      <c r="B22" s="1058">
        <v>7.6999999999999957</v>
      </c>
      <c r="C22" s="1059">
        <v>-0.30000000000000027</v>
      </c>
      <c r="D22" s="1060">
        <v>9.9</v>
      </c>
      <c r="E22" s="1061">
        <v>4.4800000000000004</v>
      </c>
    </row>
    <row r="23" spans="1:5" x14ac:dyDescent="0.2">
      <c r="A23" s="891">
        <v>2008</v>
      </c>
      <c r="B23" s="1058">
        <v>4.2499999999999982</v>
      </c>
      <c r="C23" s="1059">
        <v>2.7000000000000135</v>
      </c>
      <c r="D23" s="1060">
        <v>9.6999999999999993</v>
      </c>
      <c r="E23" s="1061">
        <v>4.4800000000000004</v>
      </c>
    </row>
    <row r="24" spans="1:5" x14ac:dyDescent="0.2">
      <c r="A24" s="891">
        <v>2009</v>
      </c>
      <c r="B24" s="1058">
        <v>-7.5500000000000007</v>
      </c>
      <c r="C24" s="1059">
        <v>5.4999999999999938</v>
      </c>
      <c r="D24" s="1060">
        <v>9.6</v>
      </c>
      <c r="E24" s="1061">
        <v>4.4800000000000004</v>
      </c>
    </row>
    <row r="25" spans="1:5" x14ac:dyDescent="0.2">
      <c r="A25" s="891">
        <v>2010</v>
      </c>
      <c r="B25" s="1058">
        <v>-12.7</v>
      </c>
      <c r="C25" s="1059">
        <v>-5.2999999999999936</v>
      </c>
      <c r="D25" s="1058">
        <v>10.1</v>
      </c>
      <c r="E25" s="1061">
        <v>4.4800000000000004</v>
      </c>
    </row>
    <row r="26" spans="1:5" x14ac:dyDescent="0.2">
      <c r="A26" s="891">
        <v>2011</v>
      </c>
      <c r="B26" s="1062">
        <v>4.3499999999999872</v>
      </c>
      <c r="C26" s="1063">
        <v>3.2000000000000028</v>
      </c>
      <c r="D26" s="1062">
        <v>10.5</v>
      </c>
      <c r="E26" s="1064">
        <v>4.4800000000000004</v>
      </c>
    </row>
    <row r="27" spans="1:5" x14ac:dyDescent="0.2">
      <c r="A27" s="891">
        <v>2012</v>
      </c>
      <c r="B27" s="1062">
        <v>-8.7000000000000082</v>
      </c>
      <c r="C27" s="1063">
        <v>-1.7000000000000015</v>
      </c>
      <c r="D27" s="1062">
        <v>9.9700000000000006</v>
      </c>
      <c r="E27" s="1064">
        <v>4.4800000000000004</v>
      </c>
    </row>
    <row r="28" spans="1:5" x14ac:dyDescent="0.2">
      <c r="A28" s="891">
        <v>2013</v>
      </c>
      <c r="B28" s="1062">
        <v>-5.5000000000000053</v>
      </c>
      <c r="C28" s="1063">
        <v>-1.9000000000000017</v>
      </c>
      <c r="D28" s="1062">
        <v>10.234999999999999</v>
      </c>
      <c r="E28" s="1064">
        <v>4.4800000000000004</v>
      </c>
    </row>
    <row r="29" spans="1:5" x14ac:dyDescent="0.2">
      <c r="A29" s="891">
        <v>2014</v>
      </c>
      <c r="B29" s="1063">
        <v>-1.1000000000000001</v>
      </c>
      <c r="C29" s="1063">
        <v>6.6</v>
      </c>
      <c r="D29" s="1063">
        <v>12</v>
      </c>
      <c r="E29" s="1065">
        <v>4.4800000000000004</v>
      </c>
    </row>
    <row r="30" spans="1:5" x14ac:dyDescent="0.2">
      <c r="A30" s="891">
        <v>2015</v>
      </c>
      <c r="B30" s="1063">
        <v>9.8000000000000007</v>
      </c>
      <c r="C30" s="1063">
        <v>0.1</v>
      </c>
      <c r="D30" s="1063">
        <v>12.2</v>
      </c>
      <c r="E30" s="1065">
        <v>4.4800000000000004</v>
      </c>
    </row>
    <row r="31" spans="1:5" x14ac:dyDescent="0.2">
      <c r="A31" s="891">
        <v>2016</v>
      </c>
      <c r="B31" s="1063">
        <v>9.1999999999999993</v>
      </c>
      <c r="C31" s="1063">
        <v>-2.9</v>
      </c>
      <c r="D31" s="1063">
        <v>11.1</v>
      </c>
      <c r="E31" s="1065">
        <v>4.4800000000000004</v>
      </c>
    </row>
    <row r="32" spans="1:5" x14ac:dyDescent="0.2">
      <c r="A32" s="891">
        <v>2017</v>
      </c>
      <c r="B32" s="1063">
        <v>9.9</v>
      </c>
      <c r="C32" s="1063">
        <v>4.0999999999999996</v>
      </c>
      <c r="D32" s="1063">
        <v>10.7</v>
      </c>
      <c r="E32" s="1065">
        <v>4.4800000000000004</v>
      </c>
    </row>
    <row r="33" spans="1:5" x14ac:dyDescent="0.2">
      <c r="A33" s="891">
        <v>2018</v>
      </c>
      <c r="B33" s="1063">
        <v>13</v>
      </c>
      <c r="C33" s="1063">
        <v>5.6</v>
      </c>
      <c r="D33" s="1063">
        <v>12.89</v>
      </c>
      <c r="E33" s="1065">
        <v>4.4800000000000004</v>
      </c>
    </row>
    <row r="34" spans="1:5" x14ac:dyDescent="0.2">
      <c r="A34" s="891">
        <v>2019</v>
      </c>
      <c r="B34" s="1063">
        <v>8</v>
      </c>
      <c r="C34" s="1063">
        <v>7.3</v>
      </c>
      <c r="D34" s="1063">
        <v>12.89</v>
      </c>
      <c r="E34" s="1065">
        <v>4.4800000000000004</v>
      </c>
    </row>
    <row r="35" spans="1:5" x14ac:dyDescent="0.2">
      <c r="A35" s="986"/>
      <c r="B35" s="1224"/>
      <c r="C35" s="1224"/>
      <c r="D35" s="1224"/>
      <c r="E35" s="1226"/>
    </row>
    <row r="36" spans="1:5" ht="14.25" x14ac:dyDescent="0.2">
      <c r="A36" s="989" t="s">
        <v>1550</v>
      </c>
      <c r="B36" s="580"/>
      <c r="C36" s="580"/>
      <c r="D36" s="580"/>
      <c r="E36" s="580"/>
    </row>
    <row r="37" spans="1:5" ht="14.25" x14ac:dyDescent="0.2">
      <c r="A37" s="989" t="s">
        <v>1551</v>
      </c>
      <c r="B37" s="32"/>
      <c r="C37" s="32"/>
      <c r="D37" s="32"/>
      <c r="E37" s="32"/>
    </row>
    <row r="38" spans="1:5" ht="14.25" x14ac:dyDescent="0.2">
      <c r="A38" s="989" t="s">
        <v>1552</v>
      </c>
      <c r="B38" s="32"/>
      <c r="C38" s="32"/>
      <c r="D38" s="32"/>
      <c r="E38" s="32"/>
    </row>
    <row r="39" spans="1:5" ht="14.25" x14ac:dyDescent="0.2">
      <c r="A39" s="989" t="s">
        <v>1553</v>
      </c>
      <c r="B39" s="32"/>
      <c r="C39" s="32"/>
      <c r="D39" s="32"/>
      <c r="E39" s="32"/>
    </row>
    <row r="40" spans="1:5" ht="14.25" x14ac:dyDescent="0.2">
      <c r="A40" s="989" t="s">
        <v>1554</v>
      </c>
      <c r="B40" s="32"/>
      <c r="C40" s="32"/>
      <c r="D40" s="32"/>
      <c r="E40" s="32"/>
    </row>
  </sheetData>
  <mergeCells count="1">
    <mergeCell ref="A1:B1"/>
  </mergeCells>
  <hyperlinks>
    <hyperlink ref="A1" location="Contents!A1" display="To table of contents" xr:uid="{00000000-0004-0000-4700-000000000000}"/>
  </hyperlinks>
  <pageMargins left="0.42" right="0.39" top="1" bottom="1" header="0.5" footer="0.5"/>
  <pageSetup paperSize="9" orientation="portrait" r:id="rId1"/>
  <headerFooter alignWithMargins="0"/>
  <customProperties>
    <customPr name="EpmWorksheetKeyString_GU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4" tint="0.79998168889431442"/>
    <pageSetUpPr fitToPage="1"/>
  </sheetPr>
  <dimension ref="A1:G37"/>
  <sheetViews>
    <sheetView zoomScale="75" workbookViewId="0">
      <selection activeCell="E2" sqref="E2"/>
    </sheetView>
  </sheetViews>
  <sheetFormatPr defaultRowHeight="12.75" x14ac:dyDescent="0.2"/>
  <cols>
    <col min="1" max="1" width="14.85546875" style="512" customWidth="1"/>
    <col min="2" max="2" width="18.5703125" style="1034" customWidth="1"/>
    <col min="3" max="3" width="18.5703125" style="1033" customWidth="1"/>
    <col min="4" max="4" width="18.5703125" style="1034" customWidth="1"/>
    <col min="5" max="7" width="18.5703125" style="512" customWidth="1"/>
    <col min="8" max="16384" width="9.140625" style="512"/>
  </cols>
  <sheetData>
    <row r="1" spans="1:7" ht="33.75" customHeight="1" x14ac:dyDescent="0.2">
      <c r="A1" s="1417" t="s">
        <v>2</v>
      </c>
      <c r="B1" s="1417"/>
    </row>
    <row r="2" spans="1:7" ht="20.25" x14ac:dyDescent="0.3">
      <c r="A2" s="1003" t="s">
        <v>1555</v>
      </c>
      <c r="G2" s="1035" t="s">
        <v>205</v>
      </c>
    </row>
    <row r="3" spans="1:7" x14ac:dyDescent="0.2">
      <c r="A3" s="1036"/>
      <c r="B3" s="1037" t="s">
        <v>1556</v>
      </c>
      <c r="C3" s="1038"/>
      <c r="D3" s="1039"/>
      <c r="E3" s="1040" t="s">
        <v>1557</v>
      </c>
      <c r="F3" s="1038"/>
      <c r="G3" s="1039"/>
    </row>
    <row r="4" spans="1:7" x14ac:dyDescent="0.2">
      <c r="A4" s="1251"/>
      <c r="B4" s="1041" t="s">
        <v>1558</v>
      </c>
      <c r="C4" s="1042" t="s">
        <v>392</v>
      </c>
      <c r="D4" s="1043" t="s">
        <v>1559</v>
      </c>
      <c r="E4" s="1041" t="s">
        <v>1558</v>
      </c>
      <c r="F4" s="1042" t="s">
        <v>392</v>
      </c>
      <c r="G4" s="1043" t="s">
        <v>1559</v>
      </c>
    </row>
    <row r="5" spans="1:7" x14ac:dyDescent="0.2">
      <c r="A5" s="1044"/>
      <c r="B5" s="1045" t="s">
        <v>1241</v>
      </c>
      <c r="C5" s="1046"/>
      <c r="D5" s="1066" t="s">
        <v>1241</v>
      </c>
      <c r="E5" s="1045" t="s">
        <v>1241</v>
      </c>
      <c r="F5" s="1046"/>
      <c r="G5" s="1066" t="s">
        <v>1241</v>
      </c>
    </row>
    <row r="6" spans="1:7" x14ac:dyDescent="0.2">
      <c r="A6" s="957">
        <v>1990</v>
      </c>
      <c r="B6" s="1047">
        <v>11855.386738526293</v>
      </c>
      <c r="C6" s="1067">
        <v>1.2551256511645177</v>
      </c>
      <c r="D6" s="1048">
        <v>14880</v>
      </c>
      <c r="E6" s="1049">
        <v>12566.746413124412</v>
      </c>
      <c r="F6" s="1067">
        <v>1.5173658451795156</v>
      </c>
      <c r="G6" s="1048">
        <v>19068.35179230717</v>
      </c>
    </row>
    <row r="7" spans="1:7" x14ac:dyDescent="0.2">
      <c r="A7" s="957">
        <v>1991</v>
      </c>
      <c r="B7" s="1047">
        <v>12465.645059609104</v>
      </c>
      <c r="C7" s="1067">
        <v>1.1535704675720109</v>
      </c>
      <c r="D7" s="1048">
        <v>14380</v>
      </c>
      <c r="E7" s="1049">
        <v>14691.045579834183</v>
      </c>
      <c r="F7" s="1067">
        <v>1.3062865704716382</v>
      </c>
      <c r="G7" s="1048">
        <v>19190.715547124113</v>
      </c>
    </row>
    <row r="8" spans="1:7" x14ac:dyDescent="0.2">
      <c r="A8" s="957">
        <v>1992</v>
      </c>
      <c r="B8" s="1047">
        <v>12975.006602476557</v>
      </c>
      <c r="C8" s="1067">
        <v>1.0928703494681418</v>
      </c>
      <c r="D8" s="1048">
        <v>14180</v>
      </c>
      <c r="E8" s="1049">
        <v>16609.592423973252</v>
      </c>
      <c r="F8" s="1067">
        <v>1.1418932814541245</v>
      </c>
      <c r="G8" s="1048">
        <v>18966.381996626384</v>
      </c>
    </row>
    <row r="9" spans="1:7" x14ac:dyDescent="0.2">
      <c r="A9" s="957">
        <v>1993</v>
      </c>
      <c r="B9" s="1047">
        <v>13445.876833060702</v>
      </c>
      <c r="C9" s="1067">
        <v>1.0545983855165353</v>
      </c>
      <c r="D9" s="1048">
        <v>14180</v>
      </c>
      <c r="E9" s="1049">
        <v>18290.511029808476</v>
      </c>
      <c r="F9" s="1067">
        <v>1.0570220388904934</v>
      </c>
      <c r="G9" s="1048">
        <v>19333.473261077215</v>
      </c>
    </row>
    <row r="10" spans="1:7" x14ac:dyDescent="0.2">
      <c r="A10" s="957">
        <v>1994</v>
      </c>
      <c r="B10" s="1047">
        <v>13838.049075384552</v>
      </c>
      <c r="C10" s="1067">
        <v>1.0247109200691966</v>
      </c>
      <c r="D10" s="1048">
        <v>14180</v>
      </c>
      <c r="E10" s="1049">
        <v>19476.631339236592</v>
      </c>
      <c r="F10" s="1067">
        <v>1.0461</v>
      </c>
      <c r="G10" s="1048">
        <v>20374.504043975398</v>
      </c>
    </row>
    <row r="11" spans="1:7" x14ac:dyDescent="0.2">
      <c r="A11" s="957">
        <v>1995</v>
      </c>
      <c r="B11" s="1047">
        <v>14146.782088587232</v>
      </c>
      <c r="C11" s="1067">
        <v>1.065966797648324</v>
      </c>
      <c r="D11" s="1048">
        <v>15080</v>
      </c>
      <c r="E11" s="1049">
        <v>20225.079720491278</v>
      </c>
      <c r="F11" s="1067">
        <v>1.0083500000000001</v>
      </c>
      <c r="G11" s="1048">
        <v>20393.95913615738</v>
      </c>
    </row>
    <row r="12" spans="1:7" x14ac:dyDescent="0.2">
      <c r="A12" s="957">
        <v>1996</v>
      </c>
      <c r="B12" s="1047">
        <v>14385.027822961412</v>
      </c>
      <c r="C12" s="1067">
        <v>0.97184379286949263</v>
      </c>
      <c r="D12" s="1048">
        <v>13980</v>
      </c>
      <c r="E12" s="1049">
        <v>20771.723402364103</v>
      </c>
      <c r="F12" s="1067">
        <v>1.0743</v>
      </c>
      <c r="G12" s="1048">
        <v>22315.062451159756</v>
      </c>
    </row>
    <row r="13" spans="1:7" x14ac:dyDescent="0.2">
      <c r="A13" s="957">
        <v>1997</v>
      </c>
      <c r="B13" s="1047">
        <v>14545.221902233157</v>
      </c>
      <c r="C13" s="1067">
        <v>0.9542652627299536</v>
      </c>
      <c r="D13" s="1048">
        <v>13880</v>
      </c>
      <c r="E13" s="1049">
        <v>21176.890013289572</v>
      </c>
      <c r="F13" s="1067">
        <v>1.0329499999999998</v>
      </c>
      <c r="G13" s="1048">
        <v>21874.668539227459</v>
      </c>
    </row>
    <row r="14" spans="1:7" x14ac:dyDescent="0.2">
      <c r="A14" s="957">
        <v>1998</v>
      </c>
      <c r="B14" s="1047">
        <v>14653.489364628631</v>
      </c>
      <c r="C14" s="1067">
        <v>0.94039035052380737</v>
      </c>
      <c r="D14" s="1048">
        <v>13780.000000000002</v>
      </c>
      <c r="E14" s="1049">
        <v>21465.288962972187</v>
      </c>
      <c r="F14" s="1067">
        <v>1.0271999999999999</v>
      </c>
      <c r="G14" s="1048">
        <v>22049.144822765029</v>
      </c>
    </row>
    <row r="15" spans="1:7" x14ac:dyDescent="0.2">
      <c r="A15" s="957">
        <v>1999</v>
      </c>
      <c r="B15" s="1047">
        <v>14707.888168032388</v>
      </c>
      <c r="C15" s="1067">
        <v>1.0185010811109543</v>
      </c>
      <c r="D15" s="1048">
        <v>14980</v>
      </c>
      <c r="E15" s="1049">
        <v>21670.209618147699</v>
      </c>
      <c r="F15" s="1067">
        <v>1.0916999999999999</v>
      </c>
      <c r="G15" s="1048">
        <v>23657.367840131839</v>
      </c>
    </row>
    <row r="16" spans="1:7" x14ac:dyDescent="0.2">
      <c r="A16" s="957">
        <v>2000</v>
      </c>
      <c r="B16" s="1047">
        <v>14699.701100468761</v>
      </c>
      <c r="C16" s="1067">
        <v>1.0326740588974237</v>
      </c>
      <c r="D16" s="1048">
        <v>15180</v>
      </c>
      <c r="E16" s="1049">
        <v>21706.627504601576</v>
      </c>
      <c r="F16" s="1067">
        <v>1.0430999999999999</v>
      </c>
      <c r="G16" s="1048">
        <v>22642.183150049903</v>
      </c>
    </row>
    <row r="17" spans="1:7" x14ac:dyDescent="0.2">
      <c r="A17" s="957">
        <v>2001</v>
      </c>
      <c r="B17" s="1047">
        <v>14603.400160181307</v>
      </c>
      <c r="C17" s="1067">
        <v>1.0257885037517191</v>
      </c>
      <c r="D17" s="1048">
        <v>14980</v>
      </c>
      <c r="E17" s="1049">
        <v>21995.609680082645</v>
      </c>
      <c r="F17" s="1067">
        <v>1.0449999999999999</v>
      </c>
      <c r="G17" s="1048">
        <v>22985.412115686362</v>
      </c>
    </row>
    <row r="18" spans="1:7" x14ac:dyDescent="0.2">
      <c r="A18" s="957">
        <v>2002</v>
      </c>
      <c r="B18" s="1047">
        <v>14389.423882425765</v>
      </c>
      <c r="C18" s="1067">
        <v>0.999345082714724</v>
      </c>
      <c r="D18" s="1048">
        <v>14380</v>
      </c>
      <c r="E18" s="1049">
        <v>21802.444176730642</v>
      </c>
      <c r="F18" s="1067">
        <v>0.95314999999999994</v>
      </c>
      <c r="G18" s="1048">
        <v>20780.999667050812</v>
      </c>
    </row>
    <row r="19" spans="1:7" x14ac:dyDescent="0.2">
      <c r="A19" s="957">
        <v>2003</v>
      </c>
      <c r="B19" s="1047">
        <v>14218.236097753201</v>
      </c>
      <c r="C19" s="1067">
        <v>1.0184104343497407</v>
      </c>
      <c r="D19" s="1048">
        <v>14480</v>
      </c>
      <c r="E19" s="1049">
        <v>21314.959331785936</v>
      </c>
      <c r="F19" s="1067">
        <v>0.94119999999999993</v>
      </c>
      <c r="G19" s="1048">
        <v>20061.639723076922</v>
      </c>
    </row>
    <row r="20" spans="1:7" x14ac:dyDescent="0.2">
      <c r="A20" s="957">
        <v>2004</v>
      </c>
      <c r="B20" s="1047">
        <v>14015.552218853793</v>
      </c>
      <c r="C20" s="1067">
        <v>0.99032844252319596</v>
      </c>
      <c r="D20" s="1048">
        <v>13880</v>
      </c>
      <c r="E20" s="1049">
        <v>20744.273229109578</v>
      </c>
      <c r="F20" s="1067">
        <v>0.96630000000000005</v>
      </c>
      <c r="G20" s="1048">
        <v>20045.191221288587</v>
      </c>
    </row>
    <row r="21" spans="1:7" x14ac:dyDescent="0.2">
      <c r="A21" s="957">
        <v>2005</v>
      </c>
      <c r="B21" s="1047">
        <v>13849.201374356671</v>
      </c>
      <c r="C21" s="1067">
        <v>1.0527682864801491</v>
      </c>
      <c r="D21" s="1048">
        <v>14580</v>
      </c>
      <c r="E21" s="1049">
        <v>20284.352097488758</v>
      </c>
      <c r="F21" s="1067">
        <v>1.0479499999999999</v>
      </c>
      <c r="G21" s="1048">
        <v>21256.98678056334</v>
      </c>
    </row>
    <row r="22" spans="1:7" x14ac:dyDescent="0.2">
      <c r="A22" s="957">
        <v>2006</v>
      </c>
      <c r="B22" s="1047">
        <v>13727.243276739189</v>
      </c>
      <c r="C22" s="1067">
        <v>1.0402671324545882</v>
      </c>
      <c r="D22" s="1048">
        <v>14280.000000000002</v>
      </c>
      <c r="E22" s="1049">
        <v>20318.336162456359</v>
      </c>
      <c r="F22" s="1067">
        <v>1.0468</v>
      </c>
      <c r="G22" s="1048">
        <v>21269.234294859314</v>
      </c>
    </row>
    <row r="23" spans="1:7" x14ac:dyDescent="0.2">
      <c r="A23" s="957">
        <v>2007</v>
      </c>
      <c r="B23" s="1047">
        <v>13689.761390275202</v>
      </c>
      <c r="C23" s="1067">
        <v>1.0504200613909256</v>
      </c>
      <c r="D23" s="1048">
        <v>14380</v>
      </c>
      <c r="E23" s="1049">
        <v>20639.674590709754</v>
      </c>
      <c r="F23" s="1067">
        <v>1.0209999999999999</v>
      </c>
      <c r="G23" s="1048">
        <v>21073.107757114656</v>
      </c>
    </row>
    <row r="24" spans="1:7" x14ac:dyDescent="0.2">
      <c r="A24" s="957">
        <v>2008</v>
      </c>
      <c r="B24" s="1047">
        <v>13826.190066129664</v>
      </c>
      <c r="C24" s="1067">
        <v>1.0255898358244815</v>
      </c>
      <c r="D24" s="1048">
        <v>14180</v>
      </c>
      <c r="E24" s="1049">
        <v>21224.438736625161</v>
      </c>
      <c r="F24" s="1067">
        <v>1.03165</v>
      </c>
      <c r="G24" s="1048">
        <v>21896.192222639347</v>
      </c>
    </row>
    <row r="25" spans="1:7" x14ac:dyDescent="0.2">
      <c r="A25" s="957">
        <v>2009</v>
      </c>
      <c r="B25" s="1047">
        <v>13966.607670766292</v>
      </c>
      <c r="C25" s="1067">
        <v>1.0081188168169892</v>
      </c>
      <c r="D25" s="1048">
        <v>14080</v>
      </c>
      <c r="E25" s="1049">
        <v>21345.763992118635</v>
      </c>
      <c r="F25" s="1067">
        <v>1.0158499999999999</v>
      </c>
      <c r="G25" s="1048">
        <v>21684.094351393713</v>
      </c>
    </row>
    <row r="26" spans="1:7" x14ac:dyDescent="0.2">
      <c r="A26" s="962">
        <v>2010</v>
      </c>
      <c r="B26" s="1047">
        <v>13840.904652187821</v>
      </c>
      <c r="C26" s="1067">
        <v>1.0533993525990624</v>
      </c>
      <c r="D26" s="1048">
        <v>14580</v>
      </c>
      <c r="E26" s="1049">
        <v>20451.775933303474</v>
      </c>
      <c r="F26" s="1067">
        <v>0.92480000000000007</v>
      </c>
      <c r="G26" s="1048">
        <v>18913.802383119055</v>
      </c>
    </row>
    <row r="27" spans="1:7" x14ac:dyDescent="0.2">
      <c r="A27" s="957">
        <v>2011</v>
      </c>
      <c r="B27" s="1047">
        <v>13732.505559630708</v>
      </c>
      <c r="C27" s="1067">
        <v>1.0908424493223245</v>
      </c>
      <c r="D27" s="1048">
        <v>14980</v>
      </c>
      <c r="E27" s="1049">
        <v>19882.80309562643</v>
      </c>
      <c r="F27" s="1067">
        <v>1.03545</v>
      </c>
      <c r="G27" s="1048">
        <v>20587.648465366387</v>
      </c>
    </row>
    <row r="28" spans="1:7" x14ac:dyDescent="0.2">
      <c r="A28" s="962">
        <v>2012</v>
      </c>
      <c r="B28" s="1047">
        <v>13794.539645070052</v>
      </c>
      <c r="C28" s="1067">
        <v>1.0475159281712023</v>
      </c>
      <c r="D28" s="1048">
        <v>14450.000000000002</v>
      </c>
      <c r="E28" s="1049">
        <v>19746.83841948372</v>
      </c>
      <c r="F28" s="1067">
        <v>0.96199999999999997</v>
      </c>
      <c r="G28" s="1048">
        <v>18996.458559543338</v>
      </c>
    </row>
    <row r="29" spans="1:7" x14ac:dyDescent="0.2">
      <c r="A29" s="957">
        <v>2013</v>
      </c>
      <c r="B29" s="1047">
        <v>13835.661217419158</v>
      </c>
      <c r="C29" s="1067">
        <v>1.0635559637347691</v>
      </c>
      <c r="D29" s="1048">
        <v>14715</v>
      </c>
      <c r="E29" s="1049">
        <v>19176.651638781925</v>
      </c>
      <c r="F29" s="1067">
        <v>0.97019999999999995</v>
      </c>
      <c r="G29" s="1048">
        <v>18605.187419946218</v>
      </c>
    </row>
    <row r="30" spans="1:7" x14ac:dyDescent="0.2">
      <c r="A30" s="962">
        <v>2014</v>
      </c>
      <c r="B30" s="1047">
        <v>13821.850345198016</v>
      </c>
      <c r="C30" s="1067">
        <v>1.1923150365844815</v>
      </c>
      <c r="D30" s="1048">
        <v>16480</v>
      </c>
      <c r="E30" s="1049">
        <v>18264.015756247161</v>
      </c>
      <c r="F30" s="1067">
        <v>1.0428999999999999</v>
      </c>
      <c r="G30" s="1048">
        <v>19047.542032190166</v>
      </c>
    </row>
    <row r="31" spans="1:7" x14ac:dyDescent="0.2">
      <c r="A31" s="957">
        <v>2015</v>
      </c>
      <c r="B31" s="1047">
        <v>13856.59567007344</v>
      </c>
      <c r="C31" s="1067">
        <v>1.2037588739075618</v>
      </c>
      <c r="D31" s="1048">
        <v>16680</v>
      </c>
      <c r="E31" s="1049">
        <v>17564.961869126211</v>
      </c>
      <c r="F31" s="1067">
        <v>1.0301</v>
      </c>
      <c r="G31" s="1048">
        <v>18093.66722138691</v>
      </c>
    </row>
    <row r="32" spans="1:7" x14ac:dyDescent="0.2">
      <c r="A32" s="962">
        <v>2016</v>
      </c>
      <c r="B32" s="1047">
        <v>13852.971844056961</v>
      </c>
      <c r="C32" s="1067">
        <v>1.1246684231646618</v>
      </c>
      <c r="D32" s="1048">
        <v>15580</v>
      </c>
      <c r="E32" s="1049">
        <v>17297.565099859268</v>
      </c>
      <c r="F32" s="1067">
        <v>1.0072999999999999</v>
      </c>
      <c r="G32" s="1048">
        <v>17423.83732508824</v>
      </c>
    </row>
    <row r="33" spans="1:7" x14ac:dyDescent="0.2">
      <c r="A33" s="962">
        <v>2017</v>
      </c>
      <c r="B33" s="1047">
        <v>13772.304975845214</v>
      </c>
      <c r="C33" s="1067">
        <v>1.1022120136479474</v>
      </c>
      <c r="D33" s="1048">
        <v>15180</v>
      </c>
      <c r="E33" s="1049">
        <v>17371.974089270461</v>
      </c>
      <c r="F33" s="1067">
        <v>1.0583999999999998</v>
      </c>
      <c r="G33" s="1048">
        <v>18386.497376083851</v>
      </c>
    </row>
    <row r="34" spans="1:7" x14ac:dyDescent="0.2">
      <c r="A34" s="962">
        <v>2018</v>
      </c>
      <c r="B34" s="1047">
        <v>13800.897612598856</v>
      </c>
      <c r="C34" s="1067">
        <v>1.2586137864063933</v>
      </c>
      <c r="D34" s="1048">
        <v>17370</v>
      </c>
      <c r="E34" s="1049">
        <v>17731.484967917477</v>
      </c>
      <c r="F34" s="1067">
        <v>1.0781999999999998</v>
      </c>
      <c r="G34" s="1048">
        <v>19118.087092408623</v>
      </c>
    </row>
    <row r="35" spans="1:7" x14ac:dyDescent="0.2">
      <c r="A35" s="962">
        <v>2019</v>
      </c>
      <c r="B35" s="1047">
        <v>14445.815213533217</v>
      </c>
      <c r="C35" s="1067">
        <v>1.2024243521907529</v>
      </c>
      <c r="D35" s="1048">
        <v>17370</v>
      </c>
      <c r="E35" s="1049">
        <v>18542.630847572644</v>
      </c>
      <c r="F35" s="1067">
        <v>1.0750999999999999</v>
      </c>
      <c r="G35" s="1048">
        <v>19935.182424225346</v>
      </c>
    </row>
    <row r="36" spans="1:7" x14ac:dyDescent="0.2">
      <c r="A36" s="517"/>
      <c r="B36" s="1050"/>
      <c r="C36" s="1051"/>
      <c r="D36" s="1052"/>
      <c r="E36" s="835"/>
      <c r="F36" s="784"/>
      <c r="G36" s="514"/>
    </row>
    <row r="37" spans="1:7" ht="14.25" x14ac:dyDescent="0.2">
      <c r="A37" s="1053" t="s">
        <v>1560</v>
      </c>
      <c r="B37" s="1054"/>
    </row>
  </sheetData>
  <mergeCells count="1">
    <mergeCell ref="A1:B1"/>
  </mergeCells>
  <hyperlinks>
    <hyperlink ref="A1" location="Contents!A1" display="To table of contents" xr:uid="{00000000-0004-0000-4800-000000000000}"/>
  </hyperlinks>
  <pageMargins left="0.75" right="0.75" top="1" bottom="1" header="0.5" footer="0.5"/>
  <pageSetup paperSize="9" scale="93" orientation="landscape" r:id="rId1"/>
  <headerFooter alignWithMargins="0"/>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sheetPr>
  <dimension ref="A1:AN53"/>
  <sheetViews>
    <sheetView topLeftCell="A2" zoomScale="90" zoomScaleNormal="90" workbookViewId="0">
      <selection activeCell="K21" sqref="K21"/>
    </sheetView>
  </sheetViews>
  <sheetFormatPr defaultRowHeight="12.75" x14ac:dyDescent="0.2"/>
  <cols>
    <col min="1" max="16384" width="9.140625" style="28"/>
  </cols>
  <sheetData>
    <row r="1" spans="1:40" ht="26.25" customHeight="1" x14ac:dyDescent="0.2">
      <c r="A1" s="1417" t="s">
        <v>2</v>
      </c>
      <c r="B1" s="1417"/>
      <c r="C1" s="1417"/>
    </row>
    <row r="2" spans="1:40" ht="21" x14ac:dyDescent="0.35">
      <c r="A2" s="567" t="s">
        <v>1914</v>
      </c>
    </row>
    <row r="3" spans="1:40" x14ac:dyDescent="0.2">
      <c r="A3" s="572"/>
      <c r="B3" s="1424" t="s">
        <v>188</v>
      </c>
      <c r="C3" s="1424"/>
      <c r="D3" s="1424"/>
      <c r="E3" s="1424" t="s">
        <v>189</v>
      </c>
      <c r="F3" s="1424"/>
      <c r="G3" s="1424"/>
      <c r="H3" s="1424"/>
    </row>
    <row r="4" spans="1:40" x14ac:dyDescent="0.2">
      <c r="A4" s="572"/>
      <c r="B4" s="572" t="s">
        <v>190</v>
      </c>
      <c r="C4" s="572" t="s">
        <v>191</v>
      </c>
      <c r="D4" s="572" t="s">
        <v>192</v>
      </c>
      <c r="E4" s="572" t="s">
        <v>193</v>
      </c>
      <c r="F4" s="572" t="s">
        <v>190</v>
      </c>
      <c r="G4" s="572" t="s">
        <v>194</v>
      </c>
      <c r="H4" s="572" t="s">
        <v>192</v>
      </c>
    </row>
    <row r="5" spans="1:40" ht="15" x14ac:dyDescent="0.25">
      <c r="A5" s="572"/>
      <c r="B5" s="67" t="s">
        <v>195</v>
      </c>
      <c r="C5" s="67"/>
      <c r="D5" s="67"/>
      <c r="E5" s="67" t="s">
        <v>195</v>
      </c>
      <c r="F5" s="67"/>
      <c r="G5" s="67"/>
      <c r="H5" s="67"/>
      <c r="I5"/>
      <c r="J5"/>
      <c r="K5"/>
      <c r="L5"/>
      <c r="M5"/>
      <c r="N5"/>
      <c r="O5"/>
      <c r="P5"/>
      <c r="Q5"/>
      <c r="R5"/>
      <c r="S5"/>
      <c r="T5"/>
      <c r="U5"/>
      <c r="V5"/>
      <c r="W5"/>
      <c r="X5"/>
      <c r="Y5"/>
      <c r="Z5"/>
      <c r="AA5"/>
      <c r="AB5"/>
      <c r="AC5"/>
      <c r="AD5"/>
      <c r="AE5"/>
      <c r="AF5"/>
      <c r="AG5"/>
      <c r="AH5"/>
      <c r="AI5"/>
      <c r="AJ5"/>
      <c r="AK5"/>
      <c r="AL5"/>
      <c r="AM5"/>
      <c r="AN5"/>
    </row>
    <row r="6" spans="1:40" ht="15" x14ac:dyDescent="0.25">
      <c r="A6" s="573">
        <v>1975</v>
      </c>
      <c r="B6" s="68">
        <v>44</v>
      </c>
      <c r="C6" s="68">
        <v>44</v>
      </c>
      <c r="D6" s="575"/>
      <c r="E6" s="68">
        <v>42.7</v>
      </c>
      <c r="F6" s="68">
        <v>42.7</v>
      </c>
      <c r="G6" s="68">
        <v>42.7</v>
      </c>
      <c r="H6" s="576"/>
      <c r="I6"/>
      <c r="J6"/>
      <c r="K6"/>
      <c r="L6"/>
      <c r="M6"/>
      <c r="N6"/>
      <c r="O6"/>
      <c r="P6"/>
      <c r="Q6"/>
      <c r="R6"/>
      <c r="S6"/>
      <c r="T6"/>
      <c r="U6"/>
      <c r="V6"/>
      <c r="W6"/>
      <c r="X6"/>
      <c r="Y6"/>
      <c r="Z6"/>
      <c r="AA6"/>
      <c r="AB6"/>
      <c r="AC6"/>
      <c r="AD6"/>
      <c r="AE6"/>
      <c r="AF6"/>
      <c r="AG6"/>
      <c r="AH6"/>
      <c r="AI6"/>
      <c r="AJ6"/>
      <c r="AK6"/>
      <c r="AL6"/>
      <c r="AM6"/>
      <c r="AN6"/>
    </row>
    <row r="7" spans="1:40" x14ac:dyDescent="0.2">
      <c r="A7" s="573">
        <v>1976</v>
      </c>
      <c r="B7" s="68">
        <v>44</v>
      </c>
      <c r="C7" s="68">
        <v>44</v>
      </c>
      <c r="D7" s="575"/>
      <c r="E7" s="68">
        <v>42.7</v>
      </c>
      <c r="F7" s="68">
        <v>42.7</v>
      </c>
      <c r="G7" s="68">
        <v>42.7</v>
      </c>
      <c r="H7" s="576"/>
    </row>
    <row r="8" spans="1:40" x14ac:dyDescent="0.2">
      <c r="A8" s="573">
        <v>1977</v>
      </c>
      <c r="B8" s="68">
        <v>44</v>
      </c>
      <c r="C8" s="68">
        <v>44</v>
      </c>
      <c r="D8" s="575"/>
      <c r="E8" s="68">
        <v>42.8</v>
      </c>
      <c r="F8" s="68">
        <v>42.8</v>
      </c>
      <c r="G8" s="68">
        <v>42.8</v>
      </c>
      <c r="H8" s="576"/>
    </row>
    <row r="9" spans="1:40" x14ac:dyDescent="0.2">
      <c r="A9" s="573">
        <v>1978</v>
      </c>
      <c r="B9" s="68">
        <v>43</v>
      </c>
      <c r="C9" s="68">
        <v>43</v>
      </c>
      <c r="D9" s="575"/>
      <c r="E9" s="68">
        <v>42.8</v>
      </c>
      <c r="F9" s="68">
        <v>42.8</v>
      </c>
      <c r="G9" s="68">
        <v>42.8</v>
      </c>
      <c r="H9" s="576"/>
    </row>
    <row r="10" spans="1:40" x14ac:dyDescent="0.2">
      <c r="A10" s="573">
        <v>1979</v>
      </c>
      <c r="B10" s="68">
        <v>43</v>
      </c>
      <c r="C10" s="68">
        <v>43</v>
      </c>
      <c r="D10" s="575"/>
      <c r="E10" s="68">
        <v>42.8</v>
      </c>
      <c r="F10" s="68">
        <v>42.8</v>
      </c>
      <c r="G10" s="68">
        <v>42.8</v>
      </c>
      <c r="H10" s="576"/>
    </row>
    <row r="11" spans="1:40" x14ac:dyDescent="0.2">
      <c r="A11" s="573">
        <v>1980</v>
      </c>
      <c r="B11" s="68">
        <v>43</v>
      </c>
      <c r="C11" s="68">
        <v>43</v>
      </c>
      <c r="D11" s="575"/>
      <c r="E11" s="68">
        <v>42.8</v>
      </c>
      <c r="F11" s="68">
        <v>42.8</v>
      </c>
      <c r="G11" s="68">
        <v>42.8</v>
      </c>
      <c r="H11" s="576"/>
    </row>
    <row r="12" spans="1:40" x14ac:dyDescent="0.2">
      <c r="A12" s="573">
        <v>1981</v>
      </c>
      <c r="B12" s="68">
        <v>43</v>
      </c>
      <c r="C12" s="68">
        <v>43</v>
      </c>
      <c r="D12" s="575"/>
      <c r="E12" s="68">
        <v>42.9</v>
      </c>
      <c r="F12" s="68">
        <v>42.9</v>
      </c>
      <c r="G12" s="68">
        <v>42.9</v>
      </c>
      <c r="H12" s="576"/>
    </row>
    <row r="13" spans="1:40" x14ac:dyDescent="0.2">
      <c r="A13" s="573">
        <v>1982</v>
      </c>
      <c r="B13" s="68">
        <v>43</v>
      </c>
      <c r="C13" s="68">
        <v>43</v>
      </c>
      <c r="D13" s="575"/>
      <c r="E13" s="68">
        <v>42.9</v>
      </c>
      <c r="F13" s="68">
        <v>42.9</v>
      </c>
      <c r="G13" s="68">
        <v>42.9</v>
      </c>
      <c r="H13" s="576"/>
    </row>
    <row r="14" spans="1:40" x14ac:dyDescent="0.2">
      <c r="A14" s="573">
        <v>1983</v>
      </c>
      <c r="B14" s="68">
        <v>43</v>
      </c>
      <c r="C14" s="68">
        <v>43</v>
      </c>
      <c r="D14" s="575"/>
      <c r="E14" s="68">
        <v>42.9</v>
      </c>
      <c r="F14" s="68">
        <v>42.9</v>
      </c>
      <c r="G14" s="68">
        <v>42.9</v>
      </c>
      <c r="H14" s="576"/>
    </row>
    <row r="15" spans="1:40" x14ac:dyDescent="0.2">
      <c r="A15" s="573">
        <v>1984</v>
      </c>
      <c r="B15" s="68">
        <v>43</v>
      </c>
      <c r="C15" s="68">
        <v>43</v>
      </c>
      <c r="D15" s="575"/>
      <c r="E15" s="68">
        <v>42.9</v>
      </c>
      <c r="F15" s="68">
        <v>42.9</v>
      </c>
      <c r="G15" s="68">
        <v>42.9</v>
      </c>
      <c r="H15" s="576"/>
    </row>
    <row r="16" spans="1:40" x14ac:dyDescent="0.2">
      <c r="A16" s="573">
        <v>1985</v>
      </c>
      <c r="B16" s="68">
        <v>43</v>
      </c>
      <c r="C16" s="68">
        <v>43</v>
      </c>
      <c r="D16" s="575"/>
      <c r="E16" s="68">
        <v>43</v>
      </c>
      <c r="F16" s="68">
        <v>43</v>
      </c>
      <c r="G16" s="68">
        <v>43</v>
      </c>
      <c r="H16" s="576"/>
    </row>
    <row r="17" spans="1:8" x14ac:dyDescent="0.2">
      <c r="A17" s="573">
        <v>1986</v>
      </c>
      <c r="B17" s="68">
        <v>42.4</v>
      </c>
      <c r="C17" s="68">
        <v>42.4</v>
      </c>
      <c r="D17" s="575"/>
      <c r="E17" s="68">
        <v>42.9</v>
      </c>
      <c r="F17" s="68">
        <v>42.9</v>
      </c>
      <c r="G17" s="68">
        <v>42.9</v>
      </c>
      <c r="H17" s="576"/>
    </row>
    <row r="18" spans="1:8" x14ac:dyDescent="0.2">
      <c r="A18" s="573">
        <v>1987</v>
      </c>
      <c r="B18" s="68">
        <v>41.7</v>
      </c>
      <c r="C18" s="68">
        <v>41.7</v>
      </c>
      <c r="D18" s="575"/>
      <c r="E18" s="68">
        <v>42.9</v>
      </c>
      <c r="F18" s="68">
        <v>42.9</v>
      </c>
      <c r="G18" s="68">
        <v>42.9</v>
      </c>
      <c r="H18" s="576"/>
    </row>
    <row r="19" spans="1:8" x14ac:dyDescent="0.2">
      <c r="A19" s="573">
        <v>1988</v>
      </c>
      <c r="B19" s="68">
        <v>41.7</v>
      </c>
      <c r="C19" s="68">
        <v>41.7</v>
      </c>
      <c r="D19" s="575"/>
      <c r="E19" s="68">
        <v>42.9</v>
      </c>
      <c r="F19" s="68">
        <v>42.9</v>
      </c>
      <c r="G19" s="68">
        <v>42.9</v>
      </c>
      <c r="H19" s="576"/>
    </row>
    <row r="20" spans="1:8" x14ac:dyDescent="0.2">
      <c r="A20" s="573">
        <v>1989</v>
      </c>
      <c r="B20" s="68">
        <v>41.6</v>
      </c>
      <c r="C20" s="68">
        <v>41.6</v>
      </c>
      <c r="D20" s="575"/>
      <c r="E20" s="68">
        <v>43</v>
      </c>
      <c r="F20" s="68">
        <v>43</v>
      </c>
      <c r="G20" s="68">
        <v>43</v>
      </c>
      <c r="H20" s="576"/>
    </row>
    <row r="21" spans="1:8" x14ac:dyDescent="0.2">
      <c r="A21" s="574">
        <v>1990</v>
      </c>
      <c r="B21" s="68">
        <v>41.6</v>
      </c>
      <c r="C21" s="68">
        <v>41.6</v>
      </c>
      <c r="D21" s="575"/>
      <c r="E21" s="68">
        <v>43</v>
      </c>
      <c r="F21" s="68">
        <v>43</v>
      </c>
      <c r="G21" s="68">
        <v>43</v>
      </c>
      <c r="H21" s="576"/>
    </row>
    <row r="22" spans="1:8" x14ac:dyDescent="0.2">
      <c r="A22" s="573">
        <v>1991</v>
      </c>
      <c r="B22" s="68">
        <v>41.5</v>
      </c>
      <c r="C22" s="68">
        <v>41.5</v>
      </c>
      <c r="D22" s="575"/>
      <c r="E22" s="68">
        <v>43</v>
      </c>
      <c r="F22" s="68">
        <v>43</v>
      </c>
      <c r="G22" s="68">
        <v>43</v>
      </c>
      <c r="H22" s="576"/>
    </row>
    <row r="23" spans="1:8" x14ac:dyDescent="0.2">
      <c r="A23" s="574">
        <v>1992</v>
      </c>
      <c r="B23" s="68">
        <v>41.4</v>
      </c>
      <c r="C23" s="68">
        <v>41.4</v>
      </c>
      <c r="D23" s="575"/>
      <c r="E23" s="68">
        <v>43</v>
      </c>
      <c r="F23" s="68">
        <v>43</v>
      </c>
      <c r="G23" s="68">
        <v>43</v>
      </c>
      <c r="H23" s="576"/>
    </row>
    <row r="24" spans="1:8" x14ac:dyDescent="0.2">
      <c r="A24" s="573">
        <v>1993</v>
      </c>
      <c r="B24" s="68">
        <v>41.4</v>
      </c>
      <c r="C24" s="68">
        <v>41.4</v>
      </c>
      <c r="D24" s="575"/>
      <c r="E24" s="68">
        <v>43</v>
      </c>
      <c r="F24" s="68">
        <v>43</v>
      </c>
      <c r="G24" s="68">
        <v>43</v>
      </c>
      <c r="H24" s="576"/>
    </row>
    <row r="25" spans="1:8" x14ac:dyDescent="0.2">
      <c r="A25" s="574">
        <v>1994</v>
      </c>
      <c r="B25" s="68">
        <v>41.3</v>
      </c>
      <c r="C25" s="68">
        <v>41.3</v>
      </c>
      <c r="D25" s="575"/>
      <c r="E25" s="68">
        <v>43</v>
      </c>
      <c r="F25" s="68">
        <v>43</v>
      </c>
      <c r="G25" s="68">
        <v>43</v>
      </c>
      <c r="H25" s="576"/>
    </row>
    <row r="26" spans="1:8" x14ac:dyDescent="0.2">
      <c r="A26" s="573">
        <v>1995</v>
      </c>
      <c r="B26" s="68">
        <v>41.3</v>
      </c>
      <c r="C26" s="68">
        <v>41.3</v>
      </c>
      <c r="D26" s="575"/>
      <c r="E26" s="68">
        <v>43</v>
      </c>
      <c r="F26" s="68">
        <v>43</v>
      </c>
      <c r="G26" s="68">
        <v>43</v>
      </c>
      <c r="H26" s="576"/>
    </row>
    <row r="27" spans="1:8" x14ac:dyDescent="0.2">
      <c r="A27" s="574">
        <v>1996</v>
      </c>
      <c r="B27" s="68">
        <v>41.3</v>
      </c>
      <c r="C27" s="68">
        <v>41.3</v>
      </c>
      <c r="D27" s="575"/>
      <c r="E27" s="68">
        <v>43</v>
      </c>
      <c r="F27" s="68">
        <v>43</v>
      </c>
      <c r="G27" s="68">
        <v>43</v>
      </c>
      <c r="H27" s="576"/>
    </row>
    <row r="28" spans="1:8" x14ac:dyDescent="0.2">
      <c r="A28" s="573">
        <v>1997</v>
      </c>
      <c r="B28" s="68">
        <v>41.2</v>
      </c>
      <c r="C28" s="68">
        <v>41.2</v>
      </c>
      <c r="D28" s="575"/>
      <c r="E28" s="68">
        <v>43.1</v>
      </c>
      <c r="F28" s="68">
        <v>43.1</v>
      </c>
      <c r="G28" s="68">
        <v>43.1</v>
      </c>
      <c r="H28" s="577"/>
    </row>
    <row r="29" spans="1:8" x14ac:dyDescent="0.2">
      <c r="A29" s="574">
        <v>1998</v>
      </c>
      <c r="B29" s="68">
        <v>41.2</v>
      </c>
      <c r="C29" s="68">
        <v>41.2</v>
      </c>
      <c r="D29" s="575"/>
      <c r="E29" s="68">
        <v>43.1</v>
      </c>
      <c r="F29" s="68">
        <v>43.1</v>
      </c>
      <c r="G29" s="68">
        <v>43.1</v>
      </c>
      <c r="H29" s="577"/>
    </row>
    <row r="30" spans="1:8" x14ac:dyDescent="0.2">
      <c r="A30" s="573">
        <v>1999</v>
      </c>
      <c r="B30" s="68">
        <v>41.2</v>
      </c>
      <c r="C30" s="68">
        <v>41.2</v>
      </c>
      <c r="D30" s="575"/>
      <c r="E30" s="68">
        <v>43.1</v>
      </c>
      <c r="F30" s="68">
        <v>43.1</v>
      </c>
      <c r="G30" s="68">
        <v>43.1</v>
      </c>
      <c r="H30" s="577"/>
    </row>
    <row r="31" spans="1:8" x14ac:dyDescent="0.2">
      <c r="A31" s="574">
        <v>2000</v>
      </c>
      <c r="B31" s="68">
        <v>41.2</v>
      </c>
      <c r="C31" s="68">
        <v>41.2</v>
      </c>
      <c r="D31" s="575"/>
      <c r="E31" s="68">
        <v>43.1</v>
      </c>
      <c r="F31" s="68">
        <v>43.1</v>
      </c>
      <c r="G31" s="68">
        <v>43.1</v>
      </c>
      <c r="H31" s="577"/>
    </row>
    <row r="32" spans="1:8" x14ac:dyDescent="0.2">
      <c r="A32" s="573">
        <v>2001</v>
      </c>
      <c r="B32" s="68">
        <v>41.2</v>
      </c>
      <c r="C32" s="68">
        <v>41.2</v>
      </c>
      <c r="D32" s="575"/>
      <c r="E32" s="68">
        <v>43.1</v>
      </c>
      <c r="F32" s="68">
        <v>43.1</v>
      </c>
      <c r="G32" s="68">
        <v>43.1</v>
      </c>
      <c r="H32" s="577"/>
    </row>
    <row r="33" spans="1:8" x14ac:dyDescent="0.2">
      <c r="A33" s="574">
        <v>2002</v>
      </c>
      <c r="B33" s="68">
        <v>41.2</v>
      </c>
      <c r="C33" s="68">
        <v>41.2</v>
      </c>
      <c r="D33" s="575"/>
      <c r="E33" s="68">
        <v>43.1</v>
      </c>
      <c r="F33" s="68">
        <v>43.1</v>
      </c>
      <c r="G33" s="68">
        <v>43.1</v>
      </c>
      <c r="H33" s="577"/>
    </row>
    <row r="34" spans="1:8" x14ac:dyDescent="0.2">
      <c r="A34" s="573">
        <v>2003</v>
      </c>
      <c r="B34" s="68">
        <v>41.2</v>
      </c>
      <c r="C34" s="68">
        <v>41.2</v>
      </c>
      <c r="D34" s="575"/>
      <c r="E34" s="68">
        <v>43.1</v>
      </c>
      <c r="F34" s="68">
        <v>43.1</v>
      </c>
      <c r="G34" s="68">
        <v>43.1</v>
      </c>
      <c r="H34" s="68">
        <v>37</v>
      </c>
    </row>
    <row r="35" spans="1:8" x14ac:dyDescent="0.2">
      <c r="A35" s="574">
        <v>2004</v>
      </c>
      <c r="B35" s="68">
        <v>41.2</v>
      </c>
      <c r="C35" s="68">
        <v>41.2</v>
      </c>
      <c r="D35" s="575"/>
      <c r="E35" s="68">
        <v>43.1</v>
      </c>
      <c r="F35" s="68">
        <v>43.1</v>
      </c>
      <c r="G35" s="68">
        <v>43.1</v>
      </c>
      <c r="H35" s="68">
        <v>37</v>
      </c>
    </row>
    <row r="36" spans="1:8" x14ac:dyDescent="0.2">
      <c r="A36" s="573">
        <v>2005</v>
      </c>
      <c r="B36" s="68">
        <v>41.2</v>
      </c>
      <c r="C36" s="68">
        <v>41.2</v>
      </c>
      <c r="D36" s="575"/>
      <c r="E36" s="68">
        <v>43.1</v>
      </c>
      <c r="F36" s="68">
        <v>43.1</v>
      </c>
      <c r="G36" s="68">
        <v>43.1</v>
      </c>
      <c r="H36" s="68">
        <v>37</v>
      </c>
    </row>
    <row r="37" spans="1:8" x14ac:dyDescent="0.2">
      <c r="A37" s="574">
        <v>2006</v>
      </c>
      <c r="B37" s="68">
        <v>41.3</v>
      </c>
      <c r="C37" s="68">
        <v>41.4</v>
      </c>
      <c r="D37" s="68">
        <v>28</v>
      </c>
      <c r="E37" s="68">
        <v>43.1</v>
      </c>
      <c r="F37" s="68">
        <v>43.1</v>
      </c>
      <c r="G37" s="68">
        <v>43.1</v>
      </c>
      <c r="H37" s="68">
        <v>37</v>
      </c>
    </row>
    <row r="38" spans="1:8" x14ac:dyDescent="0.2">
      <c r="A38" s="573">
        <v>2007</v>
      </c>
      <c r="B38" s="68">
        <v>41.8</v>
      </c>
      <c r="C38" s="68">
        <v>42.2</v>
      </c>
      <c r="D38" s="68">
        <v>27.958953399935254</v>
      </c>
      <c r="E38" s="68">
        <v>43.1</v>
      </c>
      <c r="F38" s="68">
        <v>42.9</v>
      </c>
      <c r="G38" s="68">
        <v>43.1</v>
      </c>
      <c r="H38" s="68">
        <v>37</v>
      </c>
    </row>
    <row r="39" spans="1:8" x14ac:dyDescent="0.2">
      <c r="A39" s="574">
        <v>2008</v>
      </c>
      <c r="B39" s="68">
        <v>41.8</v>
      </c>
      <c r="C39" s="68">
        <v>42.4</v>
      </c>
      <c r="D39" s="68">
        <v>27.702919505054197</v>
      </c>
      <c r="E39" s="68">
        <v>43.2</v>
      </c>
      <c r="F39" s="68">
        <v>43</v>
      </c>
      <c r="G39" s="68">
        <v>43.2</v>
      </c>
      <c r="H39" s="68">
        <v>37</v>
      </c>
    </row>
    <row r="40" spans="1:8" x14ac:dyDescent="0.2">
      <c r="A40" s="573">
        <v>2009</v>
      </c>
      <c r="B40" s="68">
        <v>42</v>
      </c>
      <c r="C40" s="68">
        <v>42.8</v>
      </c>
      <c r="D40" s="68">
        <v>27.150468020434943</v>
      </c>
      <c r="E40" s="68">
        <v>43.2</v>
      </c>
      <c r="F40" s="68">
        <v>42.9</v>
      </c>
      <c r="G40" s="68">
        <v>43.2</v>
      </c>
      <c r="H40" s="68">
        <v>37</v>
      </c>
    </row>
    <row r="41" spans="1:8" x14ac:dyDescent="0.2">
      <c r="A41" s="574">
        <v>2010</v>
      </c>
      <c r="B41" s="68">
        <v>42</v>
      </c>
      <c r="C41" s="68">
        <v>42.8</v>
      </c>
      <c r="D41" s="68">
        <v>27</v>
      </c>
      <c r="E41" s="68">
        <v>43.2</v>
      </c>
      <c r="F41" s="68">
        <v>43.1</v>
      </c>
      <c r="G41" s="68">
        <v>43.2</v>
      </c>
      <c r="H41" s="68">
        <v>37</v>
      </c>
    </row>
    <row r="42" spans="1:8" x14ac:dyDescent="0.2">
      <c r="A42" s="574">
        <v>2011</v>
      </c>
      <c r="B42" s="68">
        <v>42</v>
      </c>
      <c r="C42" s="68">
        <v>42.9</v>
      </c>
      <c r="D42" s="68">
        <v>27</v>
      </c>
      <c r="E42" s="68">
        <v>43.2</v>
      </c>
      <c r="F42" s="68">
        <v>43</v>
      </c>
      <c r="G42" s="68">
        <v>43.2</v>
      </c>
      <c r="H42" s="68">
        <v>37</v>
      </c>
    </row>
    <row r="43" spans="1:8" x14ac:dyDescent="0.2">
      <c r="A43" s="574">
        <v>2012</v>
      </c>
      <c r="B43" s="68">
        <v>41.9</v>
      </c>
      <c r="C43" s="68">
        <v>42.7</v>
      </c>
      <c r="D43" s="68">
        <v>27</v>
      </c>
      <c r="E43" s="68">
        <v>43.2</v>
      </c>
      <c r="F43" s="68">
        <v>43</v>
      </c>
      <c r="G43" s="68">
        <v>43.2</v>
      </c>
      <c r="H43" s="68">
        <v>37</v>
      </c>
    </row>
    <row r="44" spans="1:8" x14ac:dyDescent="0.2">
      <c r="A44" s="574">
        <v>2013</v>
      </c>
      <c r="B44" s="68">
        <v>42</v>
      </c>
      <c r="C44" s="68">
        <v>42.8</v>
      </c>
      <c r="D44" s="68">
        <v>27</v>
      </c>
      <c r="E44" s="68">
        <v>43.2</v>
      </c>
      <c r="F44" s="68">
        <v>43</v>
      </c>
      <c r="G44" s="68">
        <v>43.2</v>
      </c>
      <c r="H44" s="68">
        <v>37</v>
      </c>
    </row>
    <row r="45" spans="1:8" x14ac:dyDescent="0.2">
      <c r="A45" s="574">
        <v>2014</v>
      </c>
      <c r="B45" s="68">
        <v>42.1</v>
      </c>
      <c r="C45" s="68">
        <v>42.9</v>
      </c>
      <c r="D45" s="68">
        <v>27</v>
      </c>
      <c r="E45" s="68">
        <v>43.2</v>
      </c>
      <c r="F45" s="68">
        <v>42.9</v>
      </c>
      <c r="G45" s="68">
        <v>43.2</v>
      </c>
      <c r="H45" s="68">
        <v>37</v>
      </c>
    </row>
    <row r="46" spans="1:8" x14ac:dyDescent="0.2">
      <c r="A46" s="574">
        <v>2015</v>
      </c>
      <c r="B46" s="68">
        <v>42.1</v>
      </c>
      <c r="C46" s="68">
        <v>43</v>
      </c>
      <c r="D46" s="68">
        <v>27</v>
      </c>
      <c r="E46" s="68">
        <v>43.2</v>
      </c>
      <c r="F46" s="68">
        <v>43</v>
      </c>
      <c r="G46" s="68">
        <v>43.2</v>
      </c>
      <c r="H46" s="68">
        <v>37</v>
      </c>
    </row>
    <row r="47" spans="1:8" x14ac:dyDescent="0.2">
      <c r="A47" s="574">
        <v>2016</v>
      </c>
      <c r="B47" s="68">
        <v>42.1</v>
      </c>
      <c r="C47" s="68">
        <v>43</v>
      </c>
      <c r="D47" s="68">
        <v>27</v>
      </c>
      <c r="E47" s="68">
        <v>43.2</v>
      </c>
      <c r="F47" s="68">
        <v>43</v>
      </c>
      <c r="G47" s="68">
        <v>43.2</v>
      </c>
      <c r="H47" s="68">
        <v>37</v>
      </c>
    </row>
    <row r="48" spans="1:8" x14ac:dyDescent="0.2">
      <c r="A48" s="574">
        <v>2017</v>
      </c>
      <c r="B48" s="68">
        <v>42.2</v>
      </c>
      <c r="C48" s="68">
        <v>43</v>
      </c>
      <c r="D48" s="68">
        <v>27</v>
      </c>
      <c r="E48" s="68">
        <v>43.2</v>
      </c>
      <c r="F48" s="68">
        <v>43</v>
      </c>
      <c r="G48" s="68">
        <v>43.2</v>
      </c>
      <c r="H48" s="68">
        <v>37</v>
      </c>
    </row>
    <row r="49" spans="1:8" x14ac:dyDescent="0.2">
      <c r="A49" s="574">
        <v>2018</v>
      </c>
      <c r="B49" s="68">
        <v>42.2</v>
      </c>
      <c r="C49" s="68">
        <v>43</v>
      </c>
      <c r="D49" s="68">
        <v>27</v>
      </c>
      <c r="E49" s="68">
        <v>43.2</v>
      </c>
      <c r="F49" s="68">
        <v>43</v>
      </c>
      <c r="G49" s="68">
        <v>43.2</v>
      </c>
      <c r="H49" s="68">
        <v>37</v>
      </c>
    </row>
    <row r="50" spans="1:8" x14ac:dyDescent="0.2">
      <c r="A50" s="574">
        <v>2019</v>
      </c>
      <c r="B50" s="68">
        <v>42.2</v>
      </c>
      <c r="C50" s="68">
        <v>43</v>
      </c>
      <c r="D50" s="68">
        <v>27</v>
      </c>
      <c r="E50" s="68">
        <v>43.2</v>
      </c>
      <c r="F50" s="68">
        <v>43</v>
      </c>
      <c r="G50" s="68">
        <v>43.2</v>
      </c>
      <c r="H50" s="68">
        <v>37</v>
      </c>
    </row>
    <row r="51" spans="1:8" x14ac:dyDescent="0.2">
      <c r="A51" s="574"/>
      <c r="B51" s="68"/>
      <c r="C51" s="68"/>
      <c r="D51" s="68"/>
      <c r="E51" s="68"/>
      <c r="F51" s="68"/>
      <c r="G51" s="68"/>
      <c r="H51" s="68"/>
    </row>
    <row r="52" spans="1:8" x14ac:dyDescent="0.2">
      <c r="A52" s="69" t="s">
        <v>196</v>
      </c>
    </row>
    <row r="53" spans="1:8" x14ac:dyDescent="0.2">
      <c r="A53" s="70" t="s">
        <v>197</v>
      </c>
    </row>
  </sheetData>
  <mergeCells count="3">
    <mergeCell ref="A1:C1"/>
    <mergeCell ref="E3:H3"/>
    <mergeCell ref="B3:D3"/>
  </mergeCells>
  <hyperlinks>
    <hyperlink ref="A1" location="Contents!A1" display="To table of contents" xr:uid="{00000000-0004-0000-0700-000000000000}"/>
    <hyperlink ref="A53" r:id="rId1" xr:uid="{00000000-0004-0000-0700-000001000000}"/>
  </hyperlinks>
  <pageMargins left="0.7" right="0.7" top="0.75" bottom="0.75" header="0.3" footer="0.3"/>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Q38"/>
  <sheetViews>
    <sheetView workbookViewId="0">
      <selection activeCell="H33" sqref="H33"/>
    </sheetView>
  </sheetViews>
  <sheetFormatPr defaultRowHeight="12.75" x14ac:dyDescent="0.2"/>
  <cols>
    <col min="1" max="16384" width="9.140625" style="28"/>
  </cols>
  <sheetData>
    <row r="1" spans="1:17" ht="25.5" customHeight="1" x14ac:dyDescent="0.2">
      <c r="A1" s="1417" t="s">
        <v>2</v>
      </c>
      <c r="B1" s="1417"/>
      <c r="C1" s="1417"/>
    </row>
    <row r="2" spans="1:17" ht="24" x14ac:dyDescent="0.45">
      <c r="A2" s="567" t="s">
        <v>1753</v>
      </c>
      <c r="Q2" s="60"/>
    </row>
    <row r="3" spans="1:17" x14ac:dyDescent="0.2">
      <c r="A3" s="572"/>
      <c r="B3" s="20" t="s">
        <v>8</v>
      </c>
      <c r="C3" s="20"/>
      <c r="D3" s="20"/>
      <c r="E3" s="20" t="s">
        <v>49</v>
      </c>
      <c r="F3" s="20"/>
      <c r="G3" s="20"/>
      <c r="H3" s="20" t="s">
        <v>8</v>
      </c>
      <c r="I3" s="20"/>
      <c r="J3" s="20"/>
      <c r="K3" s="20" t="s">
        <v>49</v>
      </c>
      <c r="L3" s="20"/>
      <c r="M3" s="20"/>
      <c r="N3" s="20" t="s">
        <v>198</v>
      </c>
      <c r="O3" s="20"/>
    </row>
    <row r="4" spans="1:17" x14ac:dyDescent="0.2">
      <c r="A4" s="572"/>
      <c r="B4" s="572" t="s">
        <v>199</v>
      </c>
      <c r="C4" s="572" t="s">
        <v>200</v>
      </c>
      <c r="D4" s="579" t="s">
        <v>201</v>
      </c>
      <c r="E4" s="572" t="s">
        <v>199</v>
      </c>
      <c r="F4" s="572" t="s">
        <v>200</v>
      </c>
      <c r="G4" s="579" t="s">
        <v>201</v>
      </c>
      <c r="H4" s="572" t="s">
        <v>199</v>
      </c>
      <c r="I4" s="572" t="s">
        <v>200</v>
      </c>
      <c r="J4" s="579" t="s">
        <v>201</v>
      </c>
      <c r="K4" s="572" t="s">
        <v>199</v>
      </c>
      <c r="L4" s="572" t="s">
        <v>200</v>
      </c>
      <c r="M4" s="579" t="s">
        <v>201</v>
      </c>
      <c r="N4" s="580" t="s">
        <v>8</v>
      </c>
      <c r="O4" s="580" t="s">
        <v>49</v>
      </c>
    </row>
    <row r="5" spans="1:17" ht="15" x14ac:dyDescent="0.25">
      <c r="A5" s="572"/>
      <c r="B5" s="67" t="s">
        <v>202</v>
      </c>
      <c r="C5" s="67"/>
      <c r="D5" s="67"/>
      <c r="E5" s="67"/>
      <c r="F5" s="67"/>
      <c r="G5" s="67"/>
      <c r="H5" s="67" t="s">
        <v>90</v>
      </c>
      <c r="I5" s="67"/>
      <c r="J5" s="67"/>
      <c r="K5" s="572"/>
      <c r="L5" s="572"/>
      <c r="M5" s="572"/>
      <c r="N5" s="67" t="s">
        <v>203</v>
      </c>
      <c r="O5" s="572"/>
    </row>
    <row r="6" spans="1:17" x14ac:dyDescent="0.2">
      <c r="A6" s="574">
        <v>1990</v>
      </c>
      <c r="B6" s="73">
        <v>3175.9</v>
      </c>
      <c r="C6" s="73">
        <v>3175.9</v>
      </c>
      <c r="D6" s="581"/>
      <c r="E6" s="73">
        <v>3170</v>
      </c>
      <c r="F6" s="73">
        <v>3170</v>
      </c>
      <c r="G6" s="581"/>
      <c r="H6" s="74">
        <f t="shared" ref="H6:H34" si="0">N6/100*J6+(1-N6/100)*I6</f>
        <v>76.34375</v>
      </c>
      <c r="I6" s="74">
        <v>76.34375</v>
      </c>
      <c r="J6" s="575"/>
      <c r="K6" s="74">
        <v>73.720930232558146</v>
      </c>
      <c r="L6" s="74">
        <v>73.720930232558146</v>
      </c>
      <c r="M6" s="575"/>
      <c r="N6" s="582"/>
      <c r="O6" s="583"/>
    </row>
    <row r="7" spans="1:17" x14ac:dyDescent="0.2">
      <c r="A7" s="573">
        <v>1991</v>
      </c>
      <c r="B7" s="73">
        <v>3174.7</v>
      </c>
      <c r="C7" s="73">
        <v>3174.7</v>
      </c>
      <c r="D7" s="581"/>
      <c r="E7" s="73">
        <v>3170</v>
      </c>
      <c r="F7" s="73">
        <v>3170</v>
      </c>
      <c r="G7" s="581"/>
      <c r="H7" s="74">
        <f t="shared" si="0"/>
        <v>76.498795180722894</v>
      </c>
      <c r="I7" s="74">
        <v>76.498795180722894</v>
      </c>
      <c r="J7" s="575"/>
      <c r="K7" s="74">
        <v>73.720930232558146</v>
      </c>
      <c r="L7" s="74">
        <v>73.720930232558146</v>
      </c>
      <c r="M7" s="575"/>
      <c r="N7" s="582"/>
      <c r="O7" s="583"/>
    </row>
    <row r="8" spans="1:17" x14ac:dyDescent="0.2">
      <c r="A8" s="574">
        <v>1992</v>
      </c>
      <c r="B8" s="73">
        <v>3173.5</v>
      </c>
      <c r="C8" s="73">
        <v>3173.5</v>
      </c>
      <c r="D8" s="581"/>
      <c r="E8" s="73">
        <v>3170</v>
      </c>
      <c r="F8" s="73">
        <v>3170</v>
      </c>
      <c r="G8" s="581"/>
      <c r="H8" s="74">
        <f t="shared" si="0"/>
        <v>76.654589371980677</v>
      </c>
      <c r="I8" s="74">
        <v>76.654589371980677</v>
      </c>
      <c r="J8" s="575"/>
      <c r="K8" s="74">
        <v>73.720930232558146</v>
      </c>
      <c r="L8" s="74">
        <v>73.720930232558146</v>
      </c>
      <c r="M8" s="575"/>
      <c r="N8" s="582"/>
      <c r="O8" s="583"/>
    </row>
    <row r="9" spans="1:17" x14ac:dyDescent="0.2">
      <c r="A9" s="573">
        <v>1993</v>
      </c>
      <c r="B9" s="73">
        <v>3173</v>
      </c>
      <c r="C9" s="73">
        <v>3173</v>
      </c>
      <c r="D9" s="581"/>
      <c r="E9" s="73">
        <v>3170</v>
      </c>
      <c r="F9" s="73">
        <v>3170</v>
      </c>
      <c r="G9" s="581"/>
      <c r="H9" s="74">
        <f t="shared" si="0"/>
        <v>76.642512077294683</v>
      </c>
      <c r="I9" s="74">
        <v>76.642512077294683</v>
      </c>
      <c r="J9" s="575"/>
      <c r="K9" s="74">
        <v>73.720930232558146</v>
      </c>
      <c r="L9" s="74">
        <v>73.720930232558146</v>
      </c>
      <c r="M9" s="575"/>
      <c r="N9" s="582"/>
      <c r="O9" s="583"/>
    </row>
    <row r="10" spans="1:17" x14ac:dyDescent="0.2">
      <c r="A10" s="574">
        <v>1994</v>
      </c>
      <c r="B10" s="73">
        <v>3172.3</v>
      </c>
      <c r="C10" s="73">
        <v>3172.3</v>
      </c>
      <c r="D10" s="581"/>
      <c r="E10" s="73">
        <v>3170</v>
      </c>
      <c r="F10" s="73">
        <v>3170</v>
      </c>
      <c r="G10" s="581"/>
      <c r="H10" s="74">
        <f t="shared" si="0"/>
        <v>76.811138014527856</v>
      </c>
      <c r="I10" s="74">
        <v>76.811138014527856</v>
      </c>
      <c r="J10" s="575"/>
      <c r="K10" s="74">
        <v>73.720930232558146</v>
      </c>
      <c r="L10" s="74">
        <v>73.720930232558146</v>
      </c>
      <c r="M10" s="575"/>
      <c r="N10" s="582"/>
      <c r="O10" s="583"/>
    </row>
    <row r="11" spans="1:17" x14ac:dyDescent="0.2">
      <c r="A11" s="573">
        <v>1995</v>
      </c>
      <c r="B11" s="73">
        <v>3171.7</v>
      </c>
      <c r="C11" s="73">
        <v>3171.7</v>
      </c>
      <c r="D11" s="581"/>
      <c r="E11" s="73">
        <v>3170</v>
      </c>
      <c r="F11" s="73">
        <v>3170</v>
      </c>
      <c r="G11" s="581"/>
      <c r="H11" s="74">
        <f t="shared" si="0"/>
        <v>76.79661016949153</v>
      </c>
      <c r="I11" s="74">
        <v>76.79661016949153</v>
      </c>
      <c r="J11" s="575"/>
      <c r="K11" s="74">
        <v>73.720930232558146</v>
      </c>
      <c r="L11" s="74">
        <v>73.720930232558146</v>
      </c>
      <c r="M11" s="575"/>
      <c r="N11" s="582"/>
      <c r="O11" s="583"/>
    </row>
    <row r="12" spans="1:17" x14ac:dyDescent="0.2">
      <c r="A12" s="574">
        <v>1996</v>
      </c>
      <c r="B12" s="73">
        <v>3170.9</v>
      </c>
      <c r="C12" s="73">
        <v>3170.9</v>
      </c>
      <c r="D12" s="581"/>
      <c r="E12" s="73">
        <v>3170</v>
      </c>
      <c r="F12" s="73">
        <v>3170</v>
      </c>
      <c r="G12" s="581"/>
      <c r="H12" s="74">
        <f t="shared" si="0"/>
        <v>76.777239709443108</v>
      </c>
      <c r="I12" s="74">
        <v>76.777239709443108</v>
      </c>
      <c r="J12" s="575"/>
      <c r="K12" s="74">
        <v>73.720930232558146</v>
      </c>
      <c r="L12" s="74">
        <v>73.720930232558146</v>
      </c>
      <c r="M12" s="575"/>
      <c r="N12" s="582"/>
      <c r="O12" s="583"/>
    </row>
    <row r="13" spans="1:17" x14ac:dyDescent="0.2">
      <c r="A13" s="573">
        <v>1997</v>
      </c>
      <c r="B13" s="73">
        <v>3170</v>
      </c>
      <c r="C13" s="73">
        <v>3170</v>
      </c>
      <c r="D13" s="581"/>
      <c r="E13" s="73">
        <v>3170</v>
      </c>
      <c r="F13" s="73">
        <v>3170</v>
      </c>
      <c r="G13" s="581"/>
      <c r="H13" s="74">
        <f t="shared" si="0"/>
        <v>76.94174757281553</v>
      </c>
      <c r="I13" s="74">
        <v>76.94174757281553</v>
      </c>
      <c r="J13" s="575"/>
      <c r="K13" s="74">
        <v>73.549883990719252</v>
      </c>
      <c r="L13" s="74">
        <v>73.549883990719252</v>
      </c>
      <c r="M13" s="575"/>
      <c r="N13" s="582"/>
      <c r="O13" s="583"/>
    </row>
    <row r="14" spans="1:17" x14ac:dyDescent="0.2">
      <c r="A14" s="574">
        <v>1998</v>
      </c>
      <c r="B14" s="73">
        <v>3170</v>
      </c>
      <c r="C14" s="73">
        <v>3170</v>
      </c>
      <c r="D14" s="581"/>
      <c r="E14" s="73">
        <v>3170</v>
      </c>
      <c r="F14" s="73">
        <v>3170</v>
      </c>
      <c r="G14" s="581"/>
      <c r="H14" s="74">
        <f t="shared" si="0"/>
        <v>76.94174757281553</v>
      </c>
      <c r="I14" s="74">
        <v>76.94174757281553</v>
      </c>
      <c r="J14" s="575"/>
      <c r="K14" s="74">
        <v>73.549883990719252</v>
      </c>
      <c r="L14" s="74">
        <v>73.549883990719252</v>
      </c>
      <c r="M14" s="575"/>
      <c r="N14" s="582"/>
      <c r="O14" s="583"/>
    </row>
    <row r="15" spans="1:17" x14ac:dyDescent="0.2">
      <c r="A15" s="573">
        <v>1999</v>
      </c>
      <c r="B15" s="73">
        <v>3170</v>
      </c>
      <c r="C15" s="73">
        <v>3170</v>
      </c>
      <c r="D15" s="581"/>
      <c r="E15" s="73">
        <v>3170</v>
      </c>
      <c r="F15" s="73">
        <v>3170</v>
      </c>
      <c r="G15" s="581"/>
      <c r="H15" s="74">
        <f t="shared" si="0"/>
        <v>76.94174757281553</v>
      </c>
      <c r="I15" s="74">
        <v>76.94174757281553</v>
      </c>
      <c r="J15" s="575"/>
      <c r="K15" s="74">
        <v>73.549883990719252</v>
      </c>
      <c r="L15" s="74">
        <v>73.549883990719252</v>
      </c>
      <c r="M15" s="575"/>
      <c r="N15" s="582"/>
      <c r="O15" s="583"/>
    </row>
    <row r="16" spans="1:17" x14ac:dyDescent="0.2">
      <c r="A16" s="574">
        <v>2000</v>
      </c>
      <c r="B16" s="73">
        <v>3170</v>
      </c>
      <c r="C16" s="73">
        <v>3170</v>
      </c>
      <c r="D16" s="581"/>
      <c r="E16" s="73">
        <v>3170</v>
      </c>
      <c r="F16" s="73">
        <v>3170</v>
      </c>
      <c r="G16" s="581"/>
      <c r="H16" s="74">
        <f t="shared" si="0"/>
        <v>76.94174757281553</v>
      </c>
      <c r="I16" s="74">
        <v>76.94174757281553</v>
      </c>
      <c r="J16" s="575"/>
      <c r="K16" s="74">
        <v>73.549883990719252</v>
      </c>
      <c r="L16" s="74">
        <v>73.549883990719252</v>
      </c>
      <c r="M16" s="575"/>
      <c r="N16" s="582"/>
      <c r="O16" s="583"/>
    </row>
    <row r="17" spans="1:15" x14ac:dyDescent="0.2">
      <c r="A17" s="573">
        <v>2001</v>
      </c>
      <c r="B17" s="73">
        <v>3170</v>
      </c>
      <c r="C17" s="73">
        <v>3170</v>
      </c>
      <c r="D17" s="581"/>
      <c r="E17" s="73">
        <v>3170</v>
      </c>
      <c r="F17" s="73">
        <v>3170</v>
      </c>
      <c r="G17" s="581"/>
      <c r="H17" s="74">
        <f t="shared" si="0"/>
        <v>76.94174757281553</v>
      </c>
      <c r="I17" s="74">
        <v>76.94174757281553</v>
      </c>
      <c r="J17" s="575"/>
      <c r="K17" s="74">
        <v>73.549883990719252</v>
      </c>
      <c r="L17" s="74">
        <v>73.549883990719252</v>
      </c>
      <c r="M17" s="575"/>
      <c r="N17" s="582"/>
      <c r="O17" s="583"/>
    </row>
    <row r="18" spans="1:15" x14ac:dyDescent="0.2">
      <c r="A18" s="574">
        <v>2002</v>
      </c>
      <c r="B18" s="73">
        <v>3170</v>
      </c>
      <c r="C18" s="73">
        <v>3170</v>
      </c>
      <c r="D18" s="581"/>
      <c r="E18" s="73">
        <v>3170</v>
      </c>
      <c r="F18" s="73">
        <v>3170</v>
      </c>
      <c r="G18" s="581"/>
      <c r="H18" s="74">
        <f t="shared" si="0"/>
        <v>76.94174757281553</v>
      </c>
      <c r="I18" s="74">
        <v>76.94174757281553</v>
      </c>
      <c r="J18" s="575"/>
      <c r="K18" s="74">
        <v>73.549883990719252</v>
      </c>
      <c r="L18" s="74">
        <v>73.549883990719252</v>
      </c>
      <c r="M18" s="575"/>
      <c r="N18" s="582"/>
      <c r="O18" s="583"/>
    </row>
    <row r="19" spans="1:15" x14ac:dyDescent="0.2">
      <c r="A19" s="573">
        <v>2003</v>
      </c>
      <c r="B19" s="73">
        <v>3170</v>
      </c>
      <c r="C19" s="73">
        <v>3170</v>
      </c>
      <c r="D19" s="581"/>
      <c r="E19" s="73">
        <v>3170</v>
      </c>
      <c r="F19" s="73">
        <v>3170</v>
      </c>
      <c r="G19" s="73">
        <v>2842</v>
      </c>
      <c r="H19" s="74">
        <f t="shared" si="0"/>
        <v>76.94174757281553</v>
      </c>
      <c r="I19" s="74">
        <v>76.94174757281553</v>
      </c>
      <c r="J19" s="575"/>
      <c r="K19" s="74">
        <f t="shared" ref="K19:K34" si="1">O19/100*M19+(1-O19/100)*L19</f>
        <v>73.551594222397881</v>
      </c>
      <c r="L19" s="74">
        <v>73.549883990719252</v>
      </c>
      <c r="M19" s="74">
        <v>76.810810810810807</v>
      </c>
      <c r="N19" s="74">
        <v>0</v>
      </c>
      <c r="O19" s="74">
        <v>5.2446183953033264E-2</v>
      </c>
    </row>
    <row r="20" spans="1:15" x14ac:dyDescent="0.2">
      <c r="A20" s="574">
        <v>2004</v>
      </c>
      <c r="B20" s="73">
        <v>3170</v>
      </c>
      <c r="C20" s="73">
        <v>3170</v>
      </c>
      <c r="D20" s="581"/>
      <c r="E20" s="73">
        <v>3170</v>
      </c>
      <c r="F20" s="73">
        <v>3170</v>
      </c>
      <c r="G20" s="73">
        <v>2842</v>
      </c>
      <c r="H20" s="74">
        <f t="shared" si="0"/>
        <v>76.94174757281553</v>
      </c>
      <c r="I20" s="74">
        <v>76.94174757281553</v>
      </c>
      <c r="J20" s="575"/>
      <c r="K20" s="74">
        <f t="shared" si="1"/>
        <v>73.551535404906289</v>
      </c>
      <c r="L20" s="74">
        <v>73.549883990719252</v>
      </c>
      <c r="M20" s="74">
        <v>76.810810810810807</v>
      </c>
      <c r="N20" s="74">
        <v>0</v>
      </c>
      <c r="O20" s="74">
        <v>5.0642479213907778E-2</v>
      </c>
    </row>
    <row r="21" spans="1:15" x14ac:dyDescent="0.2">
      <c r="A21" s="573">
        <v>2005</v>
      </c>
      <c r="B21" s="73">
        <v>3170</v>
      </c>
      <c r="C21" s="73">
        <v>3170</v>
      </c>
      <c r="D21" s="581"/>
      <c r="E21" s="73">
        <v>3170</v>
      </c>
      <c r="F21" s="73">
        <v>3170</v>
      </c>
      <c r="G21" s="73">
        <v>2842</v>
      </c>
      <c r="H21" s="74">
        <f t="shared" si="0"/>
        <v>76.94174757281553</v>
      </c>
      <c r="I21" s="74">
        <v>76.94174757281553</v>
      </c>
      <c r="J21" s="575"/>
      <c r="K21" s="74">
        <f t="shared" si="1"/>
        <v>73.551106989638029</v>
      </c>
      <c r="L21" s="74">
        <v>73.549883990719252</v>
      </c>
      <c r="M21" s="74">
        <v>76.810810810810807</v>
      </c>
      <c r="N21" s="74">
        <v>0</v>
      </c>
      <c r="O21" s="74">
        <v>3.7504641663572223E-2</v>
      </c>
    </row>
    <row r="22" spans="1:15" x14ac:dyDescent="0.2">
      <c r="A22" s="574">
        <v>2006</v>
      </c>
      <c r="B22" s="73">
        <v>3160.5776585365857</v>
      </c>
      <c r="C22" s="73">
        <v>3166.4</v>
      </c>
      <c r="D22" s="73">
        <v>1910</v>
      </c>
      <c r="E22" s="73">
        <v>3166.0797380782915</v>
      </c>
      <c r="F22" s="73">
        <v>3167.2</v>
      </c>
      <c r="G22" s="73">
        <v>2842</v>
      </c>
      <c r="H22" s="74">
        <f t="shared" si="0"/>
        <v>76.44477293002744</v>
      </c>
      <c r="I22" s="74">
        <v>76.483091787439619</v>
      </c>
      <c r="J22" s="74">
        <v>68.214285714285708</v>
      </c>
      <c r="K22" s="74">
        <f t="shared" si="1"/>
        <v>73.496375958886929</v>
      </c>
      <c r="L22" s="74">
        <v>73.484918793503468</v>
      </c>
      <c r="M22" s="74">
        <v>76.810810810810807</v>
      </c>
      <c r="N22" s="74">
        <v>0.46341463414634154</v>
      </c>
      <c r="O22" s="74">
        <v>0.34448398576512457</v>
      </c>
    </row>
    <row r="23" spans="1:15" x14ac:dyDescent="0.2">
      <c r="A23" s="573">
        <v>2007</v>
      </c>
      <c r="B23" s="73">
        <v>3127.0904682675814</v>
      </c>
      <c r="C23" s="73">
        <v>3153.3</v>
      </c>
      <c r="D23" s="73">
        <v>1910</v>
      </c>
      <c r="E23" s="73">
        <v>3125.1304100769767</v>
      </c>
      <c r="F23" s="73">
        <v>3134.7</v>
      </c>
      <c r="G23" s="73">
        <v>2842</v>
      </c>
      <c r="H23" s="74">
        <f t="shared" si="0"/>
        <v>74.587657523887728</v>
      </c>
      <c r="I23" s="74">
        <v>74.722748815165872</v>
      </c>
      <c r="J23" s="74">
        <v>68.314431254941866</v>
      </c>
      <c r="K23" s="74">
        <f t="shared" si="1"/>
        <v>72.864249212851362</v>
      </c>
      <c r="L23" s="74">
        <v>72.730858468677482</v>
      </c>
      <c r="M23" s="74">
        <v>76.810810810810807</v>
      </c>
      <c r="N23" s="74">
        <v>2.1080617495711831</v>
      </c>
      <c r="O23" s="74">
        <v>3.2694191742477252</v>
      </c>
    </row>
    <row r="24" spans="1:15" x14ac:dyDescent="0.2">
      <c r="A24" s="574">
        <v>2008</v>
      </c>
      <c r="B24" s="73">
        <v>3117.1705260744989</v>
      </c>
      <c r="C24" s="73">
        <v>3149.3</v>
      </c>
      <c r="D24" s="73">
        <v>1910</v>
      </c>
      <c r="E24" s="73">
        <v>3125.1448124352332</v>
      </c>
      <c r="F24" s="73">
        <v>3132.7</v>
      </c>
      <c r="G24" s="73">
        <v>2842</v>
      </c>
      <c r="H24" s="74">
        <f t="shared" si="0"/>
        <v>74.137756804998446</v>
      </c>
      <c r="I24" s="74">
        <v>74.275943396226424</v>
      </c>
      <c r="J24" s="74">
        <v>68.94580189107991</v>
      </c>
      <c r="K24" s="74">
        <f t="shared" si="1"/>
        <v>72.627818984787893</v>
      </c>
      <c r="L24" s="74">
        <v>72.516203703703695</v>
      </c>
      <c r="M24" s="74">
        <v>76.810810810810807</v>
      </c>
      <c r="N24" s="74">
        <v>2.5925501432664753</v>
      </c>
      <c r="O24" s="74">
        <v>2.5989637305699476</v>
      </c>
    </row>
    <row r="25" spans="1:15" x14ac:dyDescent="0.2">
      <c r="A25" s="573">
        <v>2009</v>
      </c>
      <c r="B25" s="73">
        <v>3102.3855993150682</v>
      </c>
      <c r="C25" s="73">
        <v>3143</v>
      </c>
      <c r="D25" s="73">
        <v>1910</v>
      </c>
      <c r="E25" s="73">
        <v>3119.6284145001832</v>
      </c>
      <c r="F25" s="73">
        <v>3130</v>
      </c>
      <c r="G25" s="73">
        <v>2842</v>
      </c>
      <c r="H25" s="74">
        <f t="shared" si="0"/>
        <v>73.332931963239744</v>
      </c>
      <c r="I25" s="74">
        <v>73.434579439252346</v>
      </c>
      <c r="J25" s="74">
        <v>70.34869522552718</v>
      </c>
      <c r="K25" s="74">
        <f t="shared" si="1"/>
        <v>72.610613804027381</v>
      </c>
      <c r="L25" s="74">
        <v>72.453703703703695</v>
      </c>
      <c r="M25" s="74">
        <v>76.810810810810807</v>
      </c>
      <c r="N25" s="74">
        <v>3.2939497716894985</v>
      </c>
      <c r="O25" s="74">
        <v>3.6012449652142071</v>
      </c>
    </row>
    <row r="26" spans="1:15" x14ac:dyDescent="0.2">
      <c r="A26" s="574">
        <v>2010</v>
      </c>
      <c r="B26" s="73">
        <v>3103.4679497430043</v>
      </c>
      <c r="C26" s="73">
        <v>3143</v>
      </c>
      <c r="D26" s="73">
        <v>1910</v>
      </c>
      <c r="E26" s="73">
        <v>3150.8803340611353</v>
      </c>
      <c r="F26" s="73">
        <v>3155.4</v>
      </c>
      <c r="G26" s="73">
        <v>2842</v>
      </c>
      <c r="H26" s="74">
        <f t="shared" si="0"/>
        <v>73.348210447513665</v>
      </c>
      <c r="I26" s="74">
        <v>73.434579439252346</v>
      </c>
      <c r="J26" s="74">
        <v>70.740740740740748</v>
      </c>
      <c r="K26" s="74">
        <f t="shared" si="1"/>
        <v>73.096022992151532</v>
      </c>
      <c r="L26" s="74">
        <v>73.041666666666657</v>
      </c>
      <c r="M26" s="74">
        <v>76.810810810810807</v>
      </c>
      <c r="N26" s="74">
        <v>3.2061679040548263</v>
      </c>
      <c r="O26" s="74">
        <v>1.4421397379912664</v>
      </c>
    </row>
    <row r="27" spans="1:15" x14ac:dyDescent="0.2">
      <c r="A27" s="574">
        <v>2011</v>
      </c>
      <c r="B27" s="73">
        <v>3097.9561074240719</v>
      </c>
      <c r="C27" s="73">
        <v>3141.1</v>
      </c>
      <c r="D27" s="73">
        <v>1910</v>
      </c>
      <c r="E27" s="73">
        <v>3132.5695142035238</v>
      </c>
      <c r="F27" s="73">
        <v>3140.3</v>
      </c>
      <c r="G27" s="73">
        <v>2842</v>
      </c>
      <c r="H27" s="74">
        <f t="shared" si="0"/>
        <v>73.132259634503711</v>
      </c>
      <c r="I27" s="74">
        <v>73.219114219114218</v>
      </c>
      <c r="J27" s="74">
        <v>70.740740740740748</v>
      </c>
      <c r="K27" s="74">
        <f t="shared" si="1"/>
        <v>72.798865822627732</v>
      </c>
      <c r="L27" s="74">
        <v>72.692129629629633</v>
      </c>
      <c r="M27" s="74">
        <v>76.810810810810807</v>
      </c>
      <c r="N27" s="74">
        <v>3.5044994375703036</v>
      </c>
      <c r="O27" s="74">
        <v>2.5915138439410277</v>
      </c>
    </row>
    <row r="28" spans="1:15" x14ac:dyDescent="0.2">
      <c r="A28" s="574">
        <v>2012</v>
      </c>
      <c r="B28" s="73">
        <v>3103.1847393617018</v>
      </c>
      <c r="C28" s="73">
        <v>3141.1</v>
      </c>
      <c r="D28" s="73">
        <v>1910</v>
      </c>
      <c r="E28" s="73">
        <v>3121.9483439490446</v>
      </c>
      <c r="F28" s="73">
        <v>3131.5</v>
      </c>
      <c r="G28" s="73">
        <v>2842</v>
      </c>
      <c r="H28" s="74">
        <f t="shared" si="0"/>
        <v>73.47517023214354</v>
      </c>
      <c r="I28" s="74">
        <v>73.562060889929739</v>
      </c>
      <c r="J28" s="74">
        <v>70.740740740740748</v>
      </c>
      <c r="K28" s="74">
        <f t="shared" si="1"/>
        <v>72.631037096013216</v>
      </c>
      <c r="L28" s="74">
        <v>72.488425925925924</v>
      </c>
      <c r="M28" s="74">
        <v>76.810810810810807</v>
      </c>
      <c r="N28" s="74">
        <v>3.0797872340425534</v>
      </c>
      <c r="O28" s="74">
        <v>3.2993630573248409</v>
      </c>
    </row>
    <row r="29" spans="1:15" x14ac:dyDescent="0.2">
      <c r="A29" s="574">
        <v>2013</v>
      </c>
      <c r="B29" s="73">
        <v>3102.0654854721552</v>
      </c>
      <c r="C29" s="73">
        <v>3141.1</v>
      </c>
      <c r="D29" s="73">
        <v>1910</v>
      </c>
      <c r="E29" s="73">
        <v>3122.1489617683637</v>
      </c>
      <c r="F29" s="73">
        <v>3130</v>
      </c>
      <c r="G29" s="73">
        <v>2842</v>
      </c>
      <c r="H29" s="74">
        <f t="shared" si="0"/>
        <v>73.306180868276343</v>
      </c>
      <c r="I29" s="74">
        <v>73.390186915887853</v>
      </c>
      <c r="J29" s="74">
        <v>70.740740740740748</v>
      </c>
      <c r="K29" s="74">
        <f t="shared" si="1"/>
        <v>72.572480837305193</v>
      </c>
      <c r="L29" s="74">
        <v>72.453703703703695</v>
      </c>
      <c r="M29" s="74">
        <v>76.810810810810807</v>
      </c>
      <c r="N29" s="74">
        <v>3.1707021791767556</v>
      </c>
      <c r="O29" s="74">
        <v>2.7260549415402853</v>
      </c>
    </row>
    <row r="30" spans="1:15" x14ac:dyDescent="0.2">
      <c r="A30" s="574">
        <v>2014</v>
      </c>
      <c r="B30" s="73">
        <v>3100.6721190476187</v>
      </c>
      <c r="C30" s="73">
        <v>3141.1</v>
      </c>
      <c r="D30" s="73">
        <v>1910</v>
      </c>
      <c r="E30" s="73">
        <v>3119.4037632771042</v>
      </c>
      <c r="F30" s="73">
        <v>3130</v>
      </c>
      <c r="G30" s="73">
        <v>2842</v>
      </c>
      <c r="H30" s="74">
        <f t="shared" si="0"/>
        <v>73.137727339137598</v>
      </c>
      <c r="I30" s="74">
        <v>73.219114219114218</v>
      </c>
      <c r="J30" s="74">
        <v>70.740740740740748</v>
      </c>
      <c r="K30" s="74">
        <f t="shared" si="1"/>
        <v>72.614012517363136</v>
      </c>
      <c r="L30" s="74">
        <v>72.453703703703695</v>
      </c>
      <c r="M30" s="74">
        <v>76.810810810810807</v>
      </c>
      <c r="N30" s="74">
        <v>3.2838827838827833</v>
      </c>
      <c r="O30" s="74">
        <v>3.6792488621165695</v>
      </c>
    </row>
    <row r="31" spans="1:15" x14ac:dyDescent="0.2">
      <c r="A31" s="574">
        <v>2015</v>
      </c>
      <c r="B31" s="73">
        <v>3095.5106382978724</v>
      </c>
      <c r="C31" s="73">
        <v>3140</v>
      </c>
      <c r="D31" s="73">
        <v>1910</v>
      </c>
      <c r="E31" s="73">
        <v>3122.3323223539119</v>
      </c>
      <c r="F31" s="73">
        <v>3130</v>
      </c>
      <c r="G31" s="73">
        <v>2842</v>
      </c>
      <c r="H31" s="74">
        <f t="shared" si="0"/>
        <v>72.940696758113873</v>
      </c>
      <c r="I31" s="74">
        <v>73.023255813953483</v>
      </c>
      <c r="J31" s="74">
        <v>70.740740740740748</v>
      </c>
      <c r="K31" s="74">
        <f t="shared" si="1"/>
        <v>72.569706803588346</v>
      </c>
      <c r="L31" s="74">
        <v>72.453703703703695</v>
      </c>
      <c r="M31" s="74">
        <v>76.810810810810807</v>
      </c>
      <c r="N31" s="74">
        <v>3.6170212765957452</v>
      </c>
      <c r="O31" s="74">
        <v>2.6623880715584431</v>
      </c>
    </row>
    <row r="32" spans="1:15" x14ac:dyDescent="0.2">
      <c r="A32" s="574">
        <v>2016</v>
      </c>
      <c r="B32" s="73">
        <v>3103.1656583629892</v>
      </c>
      <c r="C32" s="73">
        <v>3140</v>
      </c>
      <c r="D32" s="73">
        <v>1910</v>
      </c>
      <c r="E32" s="73">
        <v>3124.0976557419476</v>
      </c>
      <c r="F32" s="73">
        <v>3130</v>
      </c>
      <c r="G32" s="73">
        <v>2842</v>
      </c>
      <c r="H32" s="74">
        <f t="shared" si="0"/>
        <v>72.954902204198731</v>
      </c>
      <c r="I32" s="74">
        <v>73.023255813953483</v>
      </c>
      <c r="J32" s="74">
        <v>70.740740740740748</v>
      </c>
      <c r="K32" s="74">
        <f t="shared" si="1"/>
        <v>72.54299934993756</v>
      </c>
      <c r="L32" s="74">
        <v>72.453703703703695</v>
      </c>
      <c r="M32" s="74">
        <v>76.810810810810807</v>
      </c>
      <c r="N32" s="74">
        <v>2.994661921708186</v>
      </c>
      <c r="O32" s="74">
        <v>2.0494250896015509</v>
      </c>
    </row>
    <row r="33" spans="1:15" x14ac:dyDescent="0.2">
      <c r="A33" s="574">
        <v>2017</v>
      </c>
      <c r="B33" s="73">
        <v>3101.9254205275233</v>
      </c>
      <c r="C33" s="73">
        <v>3140</v>
      </c>
      <c r="D33" s="73">
        <v>1910</v>
      </c>
      <c r="E33" s="73">
        <v>3121.4478730734463</v>
      </c>
      <c r="F33" s="73">
        <v>3130</v>
      </c>
      <c r="G33" s="73">
        <v>2842</v>
      </c>
      <c r="H33" s="74">
        <f t="shared" si="0"/>
        <v>72.95260069074034</v>
      </c>
      <c r="I33" s="74">
        <v>73.023255813953483</v>
      </c>
      <c r="J33" s="74">
        <v>70.740740740740748</v>
      </c>
      <c r="K33" s="74">
        <f t="shared" si="1"/>
        <v>72.583087498886229</v>
      </c>
      <c r="L33" s="74">
        <v>72.453703703703695</v>
      </c>
      <c r="M33" s="74">
        <v>76.810810810810807</v>
      </c>
      <c r="N33" s="74">
        <v>3.0954942660550455</v>
      </c>
      <c r="O33" s="74">
        <v>2.9694885161645099</v>
      </c>
    </row>
    <row r="34" spans="1:15" x14ac:dyDescent="0.2">
      <c r="A34" s="574">
        <v>2018</v>
      </c>
      <c r="B34" s="73">
        <v>3101.9254205275233</v>
      </c>
      <c r="C34" s="73">
        <v>3140</v>
      </c>
      <c r="D34" s="73">
        <v>1910</v>
      </c>
      <c r="E34" s="73">
        <v>3121.4478730734463</v>
      </c>
      <c r="F34" s="73">
        <v>3130</v>
      </c>
      <c r="G34" s="73">
        <v>2842</v>
      </c>
      <c r="H34" s="74">
        <f t="shared" si="0"/>
        <v>72.95260069074034</v>
      </c>
      <c r="I34" s="74">
        <v>73.023255813953483</v>
      </c>
      <c r="J34" s="74">
        <v>70.740740740740748</v>
      </c>
      <c r="K34" s="74">
        <f t="shared" si="1"/>
        <v>72.583087498886229</v>
      </c>
      <c r="L34" s="74">
        <v>72.453703703703695</v>
      </c>
      <c r="M34" s="74">
        <v>76.810810810810807</v>
      </c>
      <c r="N34" s="74">
        <v>3.0954942660550455</v>
      </c>
      <c r="O34" s="74">
        <v>2.9694885161645099</v>
      </c>
    </row>
    <row r="35" spans="1:15" x14ac:dyDescent="0.2">
      <c r="A35" s="574">
        <v>2019</v>
      </c>
      <c r="B35" s="73">
        <v>3101.9254205275233</v>
      </c>
      <c r="C35" s="73">
        <v>3140</v>
      </c>
      <c r="D35" s="73">
        <v>1910</v>
      </c>
      <c r="E35" s="73">
        <v>3121.4478730734463</v>
      </c>
      <c r="F35" s="73">
        <v>3130</v>
      </c>
      <c r="G35" s="73">
        <v>2842</v>
      </c>
      <c r="H35" s="74">
        <f>N35/100*J35+(1-N35/100)*I35</f>
        <v>72.95260069074034</v>
      </c>
      <c r="I35" s="74">
        <v>73.023255813953483</v>
      </c>
      <c r="J35" s="74">
        <v>70.740740740740748</v>
      </c>
      <c r="K35" s="74">
        <f>O35/100*M35+(1-O35/100)*L35</f>
        <v>72.583087498886229</v>
      </c>
      <c r="L35" s="74">
        <v>72.453703703703695</v>
      </c>
      <c r="M35" s="74">
        <v>76.810810810810807</v>
      </c>
      <c r="N35" s="74">
        <v>3.0954942660550455</v>
      </c>
      <c r="O35" s="74">
        <v>2.9694885161645099</v>
      </c>
    </row>
    <row r="36" spans="1:15" x14ac:dyDescent="0.2">
      <c r="A36" s="574"/>
      <c r="B36" s="73"/>
      <c r="C36" s="73"/>
      <c r="D36" s="73"/>
      <c r="E36" s="73"/>
      <c r="F36" s="73"/>
      <c r="G36" s="73"/>
      <c r="H36" s="74"/>
      <c r="I36" s="74"/>
      <c r="J36" s="74"/>
      <c r="K36" s="74"/>
      <c r="L36" s="74"/>
      <c r="M36" s="74"/>
      <c r="N36" s="74"/>
      <c r="O36" s="74"/>
    </row>
    <row r="37" spans="1:15" x14ac:dyDescent="0.2">
      <c r="A37" s="69" t="s">
        <v>196</v>
      </c>
    </row>
    <row r="38" spans="1:15" x14ac:dyDescent="0.2">
      <c r="A38" s="70" t="s">
        <v>197</v>
      </c>
    </row>
  </sheetData>
  <mergeCells count="1">
    <mergeCell ref="A1:C1"/>
  </mergeCells>
  <hyperlinks>
    <hyperlink ref="A1" location="Contents!A1" display="To table of contents" xr:uid="{00000000-0004-0000-0800-000000000000}"/>
    <hyperlink ref="A38" r:id="rId1" xr:uid="{00000000-0004-0000-0800-000001000000}"/>
  </hyperlinks>
  <pageMargins left="0.7" right="0.7" top="0.75" bottom="0.75" header="0.3" footer="0.3"/>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73</vt:i4>
      </vt:variant>
    </vt:vector>
  </HeadingPairs>
  <TitlesOfParts>
    <vt:vector size="73" baseType="lpstr">
      <vt:lpstr>Contents</vt:lpstr>
      <vt:lpstr>Disclaimer</vt:lpstr>
      <vt:lpstr>2.1</vt:lpstr>
      <vt:lpstr>2.2</vt:lpstr>
      <vt:lpstr>2.3</vt:lpstr>
      <vt:lpstr>2.4</vt:lpstr>
      <vt:lpstr>2.5</vt:lpstr>
      <vt:lpstr>2.6</vt:lpstr>
      <vt:lpstr>2.7</vt:lpstr>
      <vt:lpstr>2.8</vt:lpstr>
      <vt:lpstr>3.1</vt:lpstr>
      <vt:lpstr>3.2</vt:lpstr>
      <vt:lpstr>3.3</vt:lpstr>
      <vt:lpstr>3.4</vt:lpstr>
      <vt:lpstr>3.5</vt:lpstr>
      <vt:lpstr>3.6</vt:lpstr>
      <vt:lpstr>3.7</vt:lpstr>
      <vt:lpstr>3.8</vt:lpstr>
      <vt:lpstr>3.9</vt:lpstr>
      <vt:lpstr>3.10</vt:lpstr>
      <vt:lpstr>3.11</vt:lpstr>
      <vt:lpstr>3.12</vt:lpstr>
      <vt:lpstr>3.13</vt:lpstr>
      <vt:lpstr>3.14</vt:lpstr>
      <vt:lpstr>4.1</vt:lpstr>
      <vt:lpstr>4.2</vt:lpstr>
      <vt:lpstr>4.3</vt:lpstr>
      <vt:lpstr>5.1</vt:lpstr>
      <vt:lpstr>5.2</vt:lpstr>
      <vt:lpstr>5.3</vt:lpstr>
      <vt:lpstr>5.4</vt:lpstr>
      <vt:lpstr>5.5</vt:lpstr>
      <vt:lpstr>5.6</vt:lpstr>
      <vt:lpstr>5.7</vt:lpstr>
      <vt:lpstr>5.8</vt:lpstr>
      <vt:lpstr>6.1</vt:lpstr>
      <vt:lpstr>6.2</vt:lpstr>
      <vt:lpstr>6.3</vt:lpstr>
      <vt:lpstr>7.1</vt:lpstr>
      <vt:lpstr>7.2</vt:lpstr>
      <vt:lpstr>7.3</vt:lpstr>
      <vt:lpstr>7.4</vt:lpstr>
      <vt:lpstr>7.5</vt:lpstr>
      <vt:lpstr>7.6</vt:lpstr>
      <vt:lpstr>7.7</vt:lpstr>
      <vt:lpstr>7.8</vt:lpstr>
      <vt:lpstr>7.9</vt:lpstr>
      <vt:lpstr>7.10</vt:lpstr>
      <vt:lpstr>7.11</vt:lpstr>
      <vt:lpstr>8.1</vt:lpstr>
      <vt:lpstr>8.2</vt:lpstr>
      <vt:lpstr>8.3</vt:lpstr>
      <vt:lpstr>8.4</vt:lpstr>
      <vt:lpstr>8.5</vt:lpstr>
      <vt:lpstr>8.6</vt:lpstr>
      <vt:lpstr>8.7</vt:lpstr>
      <vt:lpstr>8.8</vt:lpstr>
      <vt:lpstr>8.9</vt:lpstr>
      <vt:lpstr>8.10</vt:lpstr>
      <vt:lpstr>8.11</vt:lpstr>
      <vt:lpstr>8.12</vt:lpstr>
      <vt:lpstr>8.13</vt:lpstr>
      <vt:lpstr>8.14</vt:lpstr>
      <vt:lpstr>9.1</vt:lpstr>
      <vt:lpstr>9.2</vt:lpstr>
      <vt:lpstr>9.3</vt:lpstr>
      <vt:lpstr>9.4</vt:lpstr>
      <vt:lpstr>9.5</vt:lpstr>
      <vt:lpstr>9.6</vt:lpstr>
      <vt:lpstr>9.7</vt:lpstr>
      <vt:lpstr>9.8</vt:lpstr>
      <vt:lpstr>9.9</vt:lpstr>
      <vt:lpstr>9.10</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Róth, K. (Katalin)</dc:creator>
  <cp:lastModifiedBy>Geilenkirchen, Gerben</cp:lastModifiedBy>
  <dcterms:created xsi:type="dcterms:W3CDTF">2020-02-13T14:17:14Z</dcterms:created>
  <dcterms:modified xsi:type="dcterms:W3CDTF">2021-06-10T07:01:56Z</dcterms:modified>
</cp:coreProperties>
</file>